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nyainoemi\Documents\előterjesztések\"/>
    </mc:Choice>
  </mc:AlternateContent>
  <xr:revisionPtr revIDLastSave="0" documentId="8_{2A6BC6CE-276F-4A69-AFA8-B92C233C94A6}" xr6:coauthVersionLast="31" xr6:coauthVersionMax="31" xr10:uidLastSave="{00000000-0000-0000-0000-000000000000}"/>
  <bookViews>
    <workbookView xWindow="0" yWindow="0" windowWidth="28800" windowHeight="12225" xr2:uid="{8E446F98-5D61-4090-A850-48FD28590B18}"/>
  </bookViews>
  <sheets>
    <sheet name="1. számú melléklet" sheetId="1" r:id="rId1"/>
    <sheet name="2. számú melléklet" sheetId="2" r:id="rId2"/>
    <sheet name="3. számú melléklet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1" i="3" l="1"/>
  <c r="A92" i="3" s="1"/>
  <c r="A93" i="3" s="1"/>
  <c r="A94" i="3" s="1"/>
  <c r="A95" i="3" s="1"/>
  <c r="A96" i="3" s="1"/>
  <c r="A97" i="3" s="1"/>
  <c r="A98" i="3" s="1"/>
  <c r="A60" i="3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F580" i="1"/>
  <c r="F563" i="1"/>
  <c r="F537" i="1"/>
  <c r="F525" i="1"/>
  <c r="F500" i="1"/>
  <c r="F454" i="1"/>
  <c r="F450" i="1"/>
  <c r="F429" i="1"/>
  <c r="F428" i="1"/>
  <c r="F427" i="1"/>
  <c r="F417" i="1"/>
  <c r="A330" i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F56" i="3"/>
  <c r="F55" i="3"/>
  <c r="F54" i="3"/>
  <c r="F53" i="3"/>
  <c r="A53" i="3"/>
  <c r="A54" i="3" s="1"/>
  <c r="A55" i="3" s="1"/>
  <c r="A56" i="3" s="1"/>
  <c r="F290" i="1"/>
  <c r="F274" i="1"/>
  <c r="F263" i="1"/>
  <c r="F248" i="1"/>
  <c r="F241" i="1"/>
  <c r="F237" i="1"/>
  <c r="F236" i="1"/>
  <c r="F209" i="1"/>
  <c r="F204" i="1"/>
  <c r="F170" i="1"/>
  <c r="F160" i="1"/>
  <c r="F137" i="1"/>
  <c r="F127" i="1"/>
  <c r="F126" i="1"/>
  <c r="F79" i="1"/>
  <c r="F73" i="1"/>
  <c r="F37" i="1"/>
  <c r="F19" i="1"/>
  <c r="F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56" i="2"/>
  <c r="A57" i="2" s="1"/>
  <c r="A58" i="2" s="1"/>
  <c r="A59" i="2" s="1"/>
  <c r="A60" i="2" s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F45" i="2"/>
  <c r="F37" i="2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F30" i="2"/>
  <c r="A22" i="2"/>
  <c r="A23" i="2" s="1"/>
  <c r="A24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77" i="3" l="1"/>
  <c r="A78" i="3" s="1"/>
  <c r="A79" i="3" s="1"/>
  <c r="A80" i="3" s="1"/>
  <c r="A81" i="3" s="1"/>
  <c r="A82" i="3" s="1"/>
  <c r="A83" i="3" s="1"/>
  <c r="A45" i="3"/>
  <c r="A46" i="3" s="1"/>
  <c r="A52" i="2"/>
</calcChain>
</file>

<file path=xl/sharedStrings.xml><?xml version="1.0" encoding="utf-8"?>
<sst xmlns="http://schemas.openxmlformats.org/spreadsheetml/2006/main" count="3657" uniqueCount="1358">
  <si>
    <t>sorszám</t>
  </si>
  <si>
    <t>cím</t>
  </si>
  <si>
    <t>rendeltetés</t>
  </si>
  <si>
    <t>hrsz</t>
  </si>
  <si>
    <t>m2</t>
  </si>
  <si>
    <t>leltári szám</t>
  </si>
  <si>
    <t>megjegyzés</t>
  </si>
  <si>
    <t>épületek</t>
  </si>
  <si>
    <t>törvény</t>
  </si>
  <si>
    <t xml:space="preserve">Száva u. 7. </t>
  </si>
  <si>
    <t>Óvoda</t>
  </si>
  <si>
    <t>1/1</t>
  </si>
  <si>
    <t>I006</t>
  </si>
  <si>
    <t xml:space="preserve">Kossuth u. 64. </t>
  </si>
  <si>
    <t>56-os emlékszoba, NAMI iroda</t>
  </si>
  <si>
    <t>I009</t>
  </si>
  <si>
    <t>Dózsa Gy.u.39.</t>
  </si>
  <si>
    <t>I012</t>
  </si>
  <si>
    <t>Kossuth u. 78.</t>
  </si>
  <si>
    <t>Öregiskola Közösségi Ház és Könyvtár</t>
  </si>
  <si>
    <t>I010</t>
  </si>
  <si>
    <t>Kaszáló u. 16-18</t>
  </si>
  <si>
    <t>óvoda</t>
  </si>
  <si>
    <t>4561/4</t>
  </si>
  <si>
    <t>I031</t>
  </si>
  <si>
    <t>Vállalkozói inkubátorház</t>
  </si>
  <si>
    <t>405</t>
  </si>
  <si>
    <t>I034AA</t>
  </si>
  <si>
    <t>Tisza I. tér 7</t>
  </si>
  <si>
    <t>faluház</t>
  </si>
  <si>
    <t>428</t>
  </si>
  <si>
    <t>I041</t>
  </si>
  <si>
    <t>Templom köz 6</t>
  </si>
  <si>
    <t>Vállalkozói inkubátorház B épület</t>
  </si>
  <si>
    <t>I034Bép</t>
  </si>
  <si>
    <t>Kaszáló u. 12-14</t>
  </si>
  <si>
    <t>Lenvirág Bölcsőde és Védőnői Szolgálat</t>
  </si>
  <si>
    <t>4420/115</t>
  </si>
  <si>
    <t>I035A</t>
  </si>
  <si>
    <t>Új gyermekorvosi rendelő</t>
  </si>
  <si>
    <t>I40</t>
  </si>
  <si>
    <t>Ybl Miklós u. 135.</t>
  </si>
  <si>
    <t>Szt. Sebestyén kápolna</t>
  </si>
  <si>
    <t>919/2</t>
  </si>
  <si>
    <t>I029</t>
  </si>
  <si>
    <t xml:space="preserve">Kossuth u. 61. </t>
  </si>
  <si>
    <t>Polgármesteri Hivatal</t>
  </si>
  <si>
    <t>I001</t>
  </si>
  <si>
    <t>Erdősétány u. 6</t>
  </si>
  <si>
    <t>Kálvária kápolna</t>
  </si>
  <si>
    <t>B061A</t>
  </si>
  <si>
    <t>törvény/helyi</t>
  </si>
  <si>
    <t>Kossuth u. 45.</t>
  </si>
  <si>
    <t>Lakás</t>
  </si>
  <si>
    <t>185/1</t>
  </si>
  <si>
    <t>I023</t>
  </si>
  <si>
    <t>Kossuth L. u. 1/A</t>
  </si>
  <si>
    <t>ipari telephely, műhely</t>
  </si>
  <si>
    <t>Kossuth L u 58</t>
  </si>
  <si>
    <t>Papír-Írószer Bolt</t>
  </si>
  <si>
    <t>I005/2</t>
  </si>
  <si>
    <t>Temető</t>
  </si>
  <si>
    <t>Új ravatalozó</t>
  </si>
  <si>
    <t>I039A</t>
  </si>
  <si>
    <t>üzemeltetésre átadott épületek</t>
  </si>
  <si>
    <t>Kossuth u. 56/2.</t>
  </si>
  <si>
    <t>Fogászati rendelő+rendőr</t>
  </si>
  <si>
    <t>I004-5</t>
  </si>
  <si>
    <t xml:space="preserve">Száva u. 4. </t>
  </si>
  <si>
    <t>Felnőtt orvosi rendelő</t>
  </si>
  <si>
    <t>I008</t>
  </si>
  <si>
    <t>Pók u. 58.</t>
  </si>
  <si>
    <t xml:space="preserve">Lakás </t>
  </si>
  <si>
    <t>279/3</t>
  </si>
  <si>
    <t>I027</t>
  </si>
  <si>
    <t>helyi</t>
  </si>
  <si>
    <t xml:space="preserve">Rákóczi u. 66. </t>
  </si>
  <si>
    <t>I016</t>
  </si>
  <si>
    <t>Lakás 6/8</t>
  </si>
  <si>
    <t xml:space="preserve">Tompa M. u. 6. </t>
  </si>
  <si>
    <t>I019</t>
  </si>
  <si>
    <t>Kossuth u. 101.</t>
  </si>
  <si>
    <t>Általános Iskola</t>
  </si>
  <si>
    <t>I003/1</t>
  </si>
  <si>
    <t>vagyonkezelésbe adott épületek</t>
  </si>
  <si>
    <t>Ady E.u.</t>
  </si>
  <si>
    <t>Gázfogadó, beépítetlen 1/1</t>
  </si>
  <si>
    <t xml:space="preserve"> 4352/2</t>
  </si>
  <si>
    <t>T028</t>
  </si>
  <si>
    <t>Erdősétány 6.</t>
  </si>
  <si>
    <t>beépített(kálvária kápolna)1/1</t>
  </si>
  <si>
    <t xml:space="preserve">Jókai Mór u. </t>
  </si>
  <si>
    <t>beépítetlen 1/1</t>
  </si>
  <si>
    <t>218/3</t>
  </si>
  <si>
    <t>T031</t>
  </si>
  <si>
    <t>Kossuth L. u. 86.</t>
  </si>
  <si>
    <t>T032</t>
  </si>
  <si>
    <t>Kossuth L. u. 86./a</t>
  </si>
  <si>
    <t>T033</t>
  </si>
  <si>
    <t>Rákóczi u. vége</t>
  </si>
  <si>
    <t>T035</t>
  </si>
  <si>
    <t>Zsíroshegyi út</t>
  </si>
  <si>
    <t>beépítetlen 1/1 (víztározó)</t>
  </si>
  <si>
    <t>935/22</t>
  </si>
  <si>
    <t>T038</t>
  </si>
  <si>
    <t>Rácski telep</t>
  </si>
  <si>
    <t>beépítetlen 1/2</t>
  </si>
  <si>
    <t>T041</t>
  </si>
  <si>
    <t>Barack utca</t>
  </si>
  <si>
    <t>1549/1</t>
  </si>
  <si>
    <t>T043</t>
  </si>
  <si>
    <t>1549/2</t>
  </si>
  <si>
    <t>T044</t>
  </si>
  <si>
    <t>Halom u.</t>
  </si>
  <si>
    <t>T045</t>
  </si>
  <si>
    <t>Kút u.</t>
  </si>
  <si>
    <t>1978/14</t>
  </si>
  <si>
    <t>T050</t>
  </si>
  <si>
    <t xml:space="preserve">Ism. u - Muflon u. </t>
  </si>
  <si>
    <t>1980/2</t>
  </si>
  <si>
    <t>T051</t>
  </si>
  <si>
    <t>óvoda 1/1</t>
  </si>
  <si>
    <t>T017</t>
  </si>
  <si>
    <t>gyermekorv. rend. 1/1</t>
  </si>
  <si>
    <t>T021</t>
  </si>
  <si>
    <t xml:space="preserve">Dózsa Gy. u. 39. </t>
  </si>
  <si>
    <t>T023</t>
  </si>
  <si>
    <t xml:space="preserve">Kossuth L. u. 84. </t>
  </si>
  <si>
    <t>T055</t>
  </si>
  <si>
    <t>Templom köz 6.</t>
  </si>
  <si>
    <t>kivett könyvtár, inkubátorház, udvar, turisztikai látogató központ</t>
  </si>
  <si>
    <t>T058</t>
  </si>
  <si>
    <t>új óvoda 1/1</t>
  </si>
  <si>
    <t xml:space="preserve"> 4561/4</t>
  </si>
  <si>
    <t>T064</t>
  </si>
  <si>
    <t>Tisza . Tér 7</t>
  </si>
  <si>
    <t>T095</t>
  </si>
  <si>
    <t>Kaszáló utca</t>
  </si>
  <si>
    <t>bölcsőde és udvar</t>
  </si>
  <si>
    <t>T086</t>
  </si>
  <si>
    <t xml:space="preserve">Kossuth L. u. 61. </t>
  </si>
  <si>
    <t>polgármesteri hivatal 1/1</t>
  </si>
  <si>
    <t>T015</t>
  </si>
  <si>
    <t>Ybl Miklós utca</t>
  </si>
  <si>
    <t>kápolna 1/1</t>
  </si>
  <si>
    <t>T025</t>
  </si>
  <si>
    <t>földterületek</t>
  </si>
  <si>
    <t>T029,T029/A</t>
  </si>
  <si>
    <t>telkek</t>
  </si>
  <si>
    <t>Kút u. 4</t>
  </si>
  <si>
    <t>1978/2</t>
  </si>
  <si>
    <t>T046</t>
  </si>
  <si>
    <t xml:space="preserve">Rákóczi u. 1. </t>
  </si>
  <si>
    <t>T056</t>
  </si>
  <si>
    <t>Szent Anna u. vége</t>
  </si>
  <si>
    <t>693/1</t>
  </si>
  <si>
    <t>T006</t>
  </si>
  <si>
    <t>Kolozsvár 48.</t>
  </si>
  <si>
    <t>870/3</t>
  </si>
  <si>
    <t>T007</t>
  </si>
  <si>
    <t>Lombos u.</t>
  </si>
  <si>
    <t>4682/1</t>
  </si>
  <si>
    <t>T097</t>
  </si>
  <si>
    <t>4682/5</t>
  </si>
  <si>
    <t>T098</t>
  </si>
  <si>
    <t>Kossuth u.99.</t>
  </si>
  <si>
    <t>T033/A</t>
  </si>
  <si>
    <t>Dobos K tér 1</t>
  </si>
  <si>
    <t>Református templom</t>
  </si>
  <si>
    <t xml:space="preserve"> 4561/2</t>
  </si>
  <si>
    <t>T062</t>
  </si>
  <si>
    <t>Erdő u.</t>
  </si>
  <si>
    <t>958/2</t>
  </si>
  <si>
    <t>T063</t>
  </si>
  <si>
    <t>Kazal u.</t>
  </si>
  <si>
    <t xml:space="preserve"> 4561/5</t>
  </si>
  <si>
    <t>T065</t>
  </si>
  <si>
    <t>T066</t>
  </si>
  <si>
    <t>Nagyszénás utca</t>
  </si>
  <si>
    <t>T067</t>
  </si>
  <si>
    <t>Vértes u.</t>
  </si>
  <si>
    <t>T069</t>
  </si>
  <si>
    <t>T070</t>
  </si>
  <si>
    <t>T071</t>
  </si>
  <si>
    <t>T072</t>
  </si>
  <si>
    <t>T073</t>
  </si>
  <si>
    <t>T074</t>
  </si>
  <si>
    <t>T075</t>
  </si>
  <si>
    <t>T076</t>
  </si>
  <si>
    <t xml:space="preserve">Kossuth L. u. 45. </t>
  </si>
  <si>
    <t>3 lakás 1/1</t>
  </si>
  <si>
    <t>T053</t>
  </si>
  <si>
    <t>Bánya u. 1/a.</t>
  </si>
  <si>
    <t>942/24</t>
  </si>
  <si>
    <t>T077</t>
  </si>
  <si>
    <t>Nincs utca neve</t>
  </si>
  <si>
    <t>4698/2</t>
  </si>
  <si>
    <t>T081</t>
  </si>
  <si>
    <t>4699/2</t>
  </si>
  <si>
    <t>T082</t>
  </si>
  <si>
    <t>4561/7</t>
  </si>
  <si>
    <t>T083</t>
  </si>
  <si>
    <t>939/3</t>
  </si>
  <si>
    <t>K239</t>
  </si>
  <si>
    <t>Szeles-Bánya</t>
  </si>
  <si>
    <t>2626</t>
  </si>
  <si>
    <t>F035</t>
  </si>
  <si>
    <t>F002</t>
  </si>
  <si>
    <t>Forrás utca</t>
  </si>
  <si>
    <t>beépítetlen terület 1/1</t>
  </si>
  <si>
    <t>F029</t>
  </si>
  <si>
    <t>Vértes utca</t>
  </si>
  <si>
    <t>2203</t>
  </si>
  <si>
    <t>T087</t>
  </si>
  <si>
    <t>Kossuth L. u.1/A</t>
  </si>
  <si>
    <t>T096</t>
  </si>
  <si>
    <t>Telki út kivett Vízmű</t>
  </si>
  <si>
    <t>beépítetlen</t>
  </si>
  <si>
    <t>03</t>
  </si>
  <si>
    <t>T099</t>
  </si>
  <si>
    <t>Papír -Írószer Bolt</t>
  </si>
  <si>
    <t>385</t>
  </si>
  <si>
    <t>T100</t>
  </si>
  <si>
    <t>Sport u.</t>
  </si>
  <si>
    <t>Temető 1/1</t>
  </si>
  <si>
    <t>T012</t>
  </si>
  <si>
    <t>üzemeltetésre átadott telkek</t>
  </si>
  <si>
    <t>felnőtt orv. rendelő 1/1</t>
  </si>
  <si>
    <t>T019</t>
  </si>
  <si>
    <t>fogorvosi rendelő 117/156</t>
  </si>
  <si>
    <t>T020</t>
  </si>
  <si>
    <t xml:space="preserve">Pók u. 58. </t>
  </si>
  <si>
    <t>1 lakás  1/1</t>
  </si>
  <si>
    <t>T054</t>
  </si>
  <si>
    <t>1 lakás 6/8</t>
  </si>
  <si>
    <t>T057</t>
  </si>
  <si>
    <t xml:space="preserve">Arany János u. 2. </t>
  </si>
  <si>
    <t>T008</t>
  </si>
  <si>
    <t xml:space="preserve">Sport u. </t>
  </si>
  <si>
    <t>sportpálya 1/1</t>
  </si>
  <si>
    <t>T016</t>
  </si>
  <si>
    <t>Tompa M. u. 6.</t>
  </si>
  <si>
    <t>lakás</t>
  </si>
  <si>
    <t>T052</t>
  </si>
  <si>
    <t>Kossuth L u. 101.</t>
  </si>
  <si>
    <t>általános iskola 1/1</t>
  </si>
  <si>
    <t>T013</t>
  </si>
  <si>
    <t>vagyonkezelésre átadott telkek</t>
  </si>
  <si>
    <t>árok</t>
  </si>
  <si>
    <t>F001</t>
  </si>
  <si>
    <t>F003</t>
  </si>
  <si>
    <t>vizfolyás</t>
  </si>
  <si>
    <t>920/101</t>
  </si>
  <si>
    <t>F006</t>
  </si>
  <si>
    <t>F009</t>
  </si>
  <si>
    <t>F010</t>
  </si>
  <si>
    <t>F011</t>
  </si>
  <si>
    <t>F013</t>
  </si>
  <si>
    <t>04</t>
  </si>
  <si>
    <t>F015</t>
  </si>
  <si>
    <t>013</t>
  </si>
  <si>
    <t>F016</t>
  </si>
  <si>
    <t>vízfolyás</t>
  </si>
  <si>
    <t>043</t>
  </si>
  <si>
    <t>F017</t>
  </si>
  <si>
    <t>051</t>
  </si>
  <si>
    <t>F018</t>
  </si>
  <si>
    <t>097</t>
  </si>
  <si>
    <t>F019</t>
  </si>
  <si>
    <t>0103</t>
  </si>
  <si>
    <t>F020</t>
  </si>
  <si>
    <t>0138/1</t>
  </si>
  <si>
    <t>F022</t>
  </si>
  <si>
    <t>4975</t>
  </si>
  <si>
    <t>0155</t>
  </si>
  <si>
    <t>F023</t>
  </si>
  <si>
    <t>0158</t>
  </si>
  <si>
    <t>F024</t>
  </si>
  <si>
    <t>0160</t>
  </si>
  <si>
    <t>F025</t>
  </si>
  <si>
    <t>0165</t>
  </si>
  <si>
    <t>F026</t>
  </si>
  <si>
    <t>zöldterület</t>
  </si>
  <si>
    <t>356/8</t>
  </si>
  <si>
    <t>F027</t>
  </si>
  <si>
    <t>F028</t>
  </si>
  <si>
    <t>Körös-Gémeskút között</t>
  </si>
  <si>
    <t>F030</t>
  </si>
  <si>
    <t xml:space="preserve">Zsíroshegyi u. 2. </t>
  </si>
  <si>
    <t>F031</t>
  </si>
  <si>
    <t>F045</t>
  </si>
  <si>
    <t>Ady Endre utca</t>
  </si>
  <si>
    <t>belterületi aszfaltút</t>
  </si>
  <si>
    <t>4352/1</t>
  </si>
  <si>
    <t>K001</t>
  </si>
  <si>
    <t>Akácfa utca</t>
  </si>
  <si>
    <t>491</t>
  </si>
  <si>
    <t>K002</t>
  </si>
  <si>
    <t>539</t>
  </si>
  <si>
    <t>4044</t>
  </si>
  <si>
    <t>Alma utca</t>
  </si>
  <si>
    <t>belterületi földút</t>
  </si>
  <si>
    <t>1410</t>
  </si>
  <si>
    <t>K003</t>
  </si>
  <si>
    <t>Antónia utca</t>
  </si>
  <si>
    <t>168</t>
  </si>
  <si>
    <t>K005</t>
  </si>
  <si>
    <t>Árvácska utca</t>
  </si>
  <si>
    <t>1062</t>
  </si>
  <si>
    <t>K006</t>
  </si>
  <si>
    <t>Bajcsy Zsilinszky utca</t>
  </si>
  <si>
    <t>4076</t>
  </si>
  <si>
    <t>K008</t>
  </si>
  <si>
    <t>Bakony utca</t>
  </si>
  <si>
    <t>2121</t>
  </si>
  <si>
    <t>K009</t>
  </si>
  <si>
    <t>2300</t>
  </si>
  <si>
    <t>Balta utca</t>
  </si>
  <si>
    <t>935/2</t>
  </si>
  <si>
    <t>K010</t>
  </si>
  <si>
    <t>1798</t>
  </si>
  <si>
    <t>Bánya köz</t>
  </si>
  <si>
    <t>941/4</t>
  </si>
  <si>
    <t>K012</t>
  </si>
  <si>
    <t>Bánya utca</t>
  </si>
  <si>
    <t>202</t>
  </si>
  <si>
    <t>K013</t>
  </si>
  <si>
    <t>952</t>
  </si>
  <si>
    <t>4167</t>
  </si>
  <si>
    <t>4168</t>
  </si>
  <si>
    <t>1372</t>
  </si>
  <si>
    <t>4561/10</t>
  </si>
  <si>
    <t>229</t>
  </si>
  <si>
    <t>K241</t>
  </si>
  <si>
    <t>1527</t>
  </si>
  <si>
    <t>K014</t>
  </si>
  <si>
    <t>1555</t>
  </si>
  <si>
    <t>Boglya utca</t>
  </si>
  <si>
    <t>4481</t>
  </si>
  <si>
    <t>K208</t>
  </si>
  <si>
    <t>4615</t>
  </si>
  <si>
    <t>K209</t>
  </si>
  <si>
    <t>Bokor utca</t>
  </si>
  <si>
    <t>1764</t>
  </si>
  <si>
    <t>K015</t>
  </si>
  <si>
    <t>Boróka utca</t>
  </si>
  <si>
    <t>1975</t>
  </si>
  <si>
    <t>K016</t>
  </si>
  <si>
    <t>Búzavirág utca</t>
  </si>
  <si>
    <t>1255</t>
  </si>
  <si>
    <t>K017</t>
  </si>
  <si>
    <t>Bükk utca</t>
  </si>
  <si>
    <t>1911</t>
  </si>
  <si>
    <t>K018</t>
  </si>
  <si>
    <t>Cincér utca</t>
  </si>
  <si>
    <t>1633</t>
  </si>
  <si>
    <t>K019</t>
  </si>
  <si>
    <t>Cseresznye utca</t>
  </si>
  <si>
    <t>1453</t>
  </si>
  <si>
    <t>K021</t>
  </si>
  <si>
    <t>Diófa köz</t>
  </si>
  <si>
    <t>333/3</t>
  </si>
  <si>
    <t>K026</t>
  </si>
  <si>
    <t>Domb utca</t>
  </si>
  <si>
    <t>1703</t>
  </si>
  <si>
    <t>K027</t>
  </si>
  <si>
    <t>Dózsa György utca</t>
  </si>
  <si>
    <t>710</t>
  </si>
  <si>
    <t>K028</t>
  </si>
  <si>
    <t>Duna utca</t>
  </si>
  <si>
    <t>1579</t>
  </si>
  <si>
    <t>K029</t>
  </si>
  <si>
    <t>Eötvös utca</t>
  </si>
  <si>
    <t>920/100</t>
  </si>
  <si>
    <t>K030</t>
  </si>
  <si>
    <t>Erdész utca</t>
  </si>
  <si>
    <t>1872</t>
  </si>
  <si>
    <t>K032</t>
  </si>
  <si>
    <t>Erdő utca</t>
  </si>
  <si>
    <t>841</t>
  </si>
  <si>
    <t>K033</t>
  </si>
  <si>
    <t>belterületi betonút</t>
  </si>
  <si>
    <t>958/1</t>
  </si>
  <si>
    <t>958/5</t>
  </si>
  <si>
    <t>Erdőalja utca</t>
  </si>
  <si>
    <t>4145</t>
  </si>
  <si>
    <t>K034</t>
  </si>
  <si>
    <t>Erdősétány utca</t>
  </si>
  <si>
    <t>1704</t>
  </si>
  <si>
    <t>K035</t>
  </si>
  <si>
    <t>2119</t>
  </si>
  <si>
    <t>2475</t>
  </si>
  <si>
    <t>Erkel Ferenc utca</t>
  </si>
  <si>
    <t>920/14</t>
  </si>
  <si>
    <t>K036</t>
  </si>
  <si>
    <t>Farkas utca</t>
  </si>
  <si>
    <t>1978/7</t>
  </si>
  <si>
    <t>K037</t>
  </si>
  <si>
    <t>2024</t>
  </si>
  <si>
    <t>2335</t>
  </si>
  <si>
    <t>Fejér György utca</t>
  </si>
  <si>
    <t>4264</t>
  </si>
  <si>
    <t>K210</t>
  </si>
  <si>
    <t>Fenyő utca</t>
  </si>
  <si>
    <t>1750</t>
  </si>
  <si>
    <t>K038</t>
  </si>
  <si>
    <t>1552</t>
  </si>
  <si>
    <t>K039</t>
  </si>
  <si>
    <t>Fűrész utca</t>
  </si>
  <si>
    <t>1820</t>
  </si>
  <si>
    <t>K040</t>
  </si>
  <si>
    <t>Gémeskút utca</t>
  </si>
  <si>
    <t>1718/2</t>
  </si>
  <si>
    <t>K211</t>
  </si>
  <si>
    <t>Gerecse utca</t>
  </si>
  <si>
    <t>2161</t>
  </si>
  <si>
    <t>K044</t>
  </si>
  <si>
    <t>Greszl Ferenc utca</t>
  </si>
  <si>
    <t>4307</t>
  </si>
  <si>
    <t>K212</t>
  </si>
  <si>
    <t>Gyertyán utca</t>
  </si>
  <si>
    <t>1941</t>
  </si>
  <si>
    <t>K045</t>
  </si>
  <si>
    <t>Gyopár utca</t>
  </si>
  <si>
    <t>1337</t>
  </si>
  <si>
    <t>K046</t>
  </si>
  <si>
    <t>Gyöngyvirág utca</t>
  </si>
  <si>
    <t>1125</t>
  </si>
  <si>
    <t>K047</t>
  </si>
  <si>
    <t>1177</t>
  </si>
  <si>
    <t>Gyümölcs köz</t>
  </si>
  <si>
    <t>1605</t>
  </si>
  <si>
    <t>K048</t>
  </si>
  <si>
    <t>Gyümölcsös utca</t>
  </si>
  <si>
    <t>1376</t>
  </si>
  <si>
    <t>K049</t>
  </si>
  <si>
    <t>Halom utca</t>
  </si>
  <si>
    <t>1694</t>
  </si>
  <si>
    <t>K051</t>
  </si>
  <si>
    <t>Hanga utca</t>
  </si>
  <si>
    <t>4209</t>
  </si>
  <si>
    <t>K052</t>
  </si>
  <si>
    <t>4210</t>
  </si>
  <si>
    <t>Hársfa utca</t>
  </si>
  <si>
    <t>116/4</t>
  </si>
  <si>
    <t>K054</t>
  </si>
  <si>
    <t>117/2</t>
  </si>
  <si>
    <t>120/2</t>
  </si>
  <si>
    <t>123/3</t>
  </si>
  <si>
    <t>Hérics utca</t>
  </si>
  <si>
    <t>1011</t>
  </si>
  <si>
    <t>K055</t>
  </si>
  <si>
    <t>Hidegkúti utca</t>
  </si>
  <si>
    <t>2619</t>
  </si>
  <si>
    <t>K056</t>
  </si>
  <si>
    <t>Hóvirág utca</t>
  </si>
  <si>
    <t>1305</t>
  </si>
  <si>
    <t>K057</t>
  </si>
  <si>
    <t>Ibolya utca</t>
  </si>
  <si>
    <t>1313/1</t>
  </si>
  <si>
    <t>K058</t>
  </si>
  <si>
    <t>1313/4</t>
  </si>
  <si>
    <t>Irinyi utca</t>
  </si>
  <si>
    <t>239</t>
  </si>
  <si>
    <t>K059</t>
  </si>
  <si>
    <t>Jegenye utca</t>
  </si>
  <si>
    <t>1962</t>
  </si>
  <si>
    <t>K060</t>
  </si>
  <si>
    <t>Jókai Mór utca</t>
  </si>
  <si>
    <t>221</t>
  </si>
  <si>
    <t>K061</t>
  </si>
  <si>
    <t>Kalász utca</t>
  </si>
  <si>
    <t>4636</t>
  </si>
  <si>
    <t>K213</t>
  </si>
  <si>
    <t>Kálvária sétány</t>
  </si>
  <si>
    <t>2231</t>
  </si>
  <si>
    <t>K062</t>
  </si>
  <si>
    <t>Károlyi Mihály utca</t>
  </si>
  <si>
    <t>4030</t>
  </si>
  <si>
    <t>K063</t>
  </si>
  <si>
    <t>Kastély köz</t>
  </si>
  <si>
    <t>308</t>
  </si>
  <si>
    <t>K064</t>
  </si>
  <si>
    <t>4559</t>
  </si>
  <si>
    <t>K214</t>
  </si>
  <si>
    <t>4562</t>
  </si>
  <si>
    <t>K215</t>
  </si>
  <si>
    <t>Katica utca</t>
  </si>
  <si>
    <t>1654</t>
  </si>
  <si>
    <t>K065</t>
  </si>
  <si>
    <t>Kazal utca</t>
  </si>
  <si>
    <t>4560</t>
  </si>
  <si>
    <t>K216</t>
  </si>
  <si>
    <t>4561/3</t>
  </si>
  <si>
    <t>K217</t>
  </si>
  <si>
    <t>Kerekhegyi sétány</t>
  </si>
  <si>
    <t>2618/1</t>
  </si>
  <si>
    <t>K066</t>
  </si>
  <si>
    <t>Keskeny köz</t>
  </si>
  <si>
    <t>162</t>
  </si>
  <si>
    <t>K067</t>
  </si>
  <si>
    <t>Kolozsvár tér</t>
  </si>
  <si>
    <t>415</t>
  </si>
  <si>
    <t>K069</t>
  </si>
  <si>
    <t>Kolozsvár utca</t>
  </si>
  <si>
    <t>335</t>
  </si>
  <si>
    <t>K070</t>
  </si>
  <si>
    <t>372</t>
  </si>
  <si>
    <t>917</t>
  </si>
  <si>
    <t>Kökörcsin utca</t>
  </si>
  <si>
    <t>1148</t>
  </si>
  <si>
    <t>K071</t>
  </si>
  <si>
    <t>Kőrös utca</t>
  </si>
  <si>
    <t>1717</t>
  </si>
  <si>
    <t>K072</t>
  </si>
  <si>
    <t>Körte utca</t>
  </si>
  <si>
    <t>1434</t>
  </si>
  <si>
    <t>K073</t>
  </si>
  <si>
    <t>Kút utca</t>
  </si>
  <si>
    <t>1978/1</t>
  </si>
  <si>
    <t>K074</t>
  </si>
  <si>
    <t>Kültelek utca</t>
  </si>
  <si>
    <t>935/8</t>
  </si>
  <si>
    <t>K075</t>
  </si>
  <si>
    <t>935/24</t>
  </si>
  <si>
    <t>Lombos utca</t>
  </si>
  <si>
    <t>75</t>
  </si>
  <si>
    <t>K077</t>
  </si>
  <si>
    <t>938/1</t>
  </si>
  <si>
    <t>938/2</t>
  </si>
  <si>
    <t>938/3</t>
  </si>
  <si>
    <t>938/4</t>
  </si>
  <si>
    <t>938/5</t>
  </si>
  <si>
    <t>938/6</t>
  </si>
  <si>
    <t>Madách tér</t>
  </si>
  <si>
    <t>920/119</t>
  </si>
  <si>
    <t>K078</t>
  </si>
  <si>
    <t>Margaréta utca</t>
  </si>
  <si>
    <t>1024</t>
  </si>
  <si>
    <t>K080</t>
  </si>
  <si>
    <t>Mátra utca</t>
  </si>
  <si>
    <t>2190</t>
  </si>
  <si>
    <t>K081</t>
  </si>
  <si>
    <t>2244</t>
  </si>
  <si>
    <t>2281</t>
  </si>
  <si>
    <t>Mecsek utca</t>
  </si>
  <si>
    <t>2137</t>
  </si>
  <si>
    <t>K082</t>
  </si>
  <si>
    <t>Medve utca</t>
  </si>
  <si>
    <t>1978/9</t>
  </si>
  <si>
    <t>K083</t>
  </si>
  <si>
    <t>2041</t>
  </si>
  <si>
    <t>2349</t>
  </si>
  <si>
    <t>Meggy utca</t>
  </si>
  <si>
    <t>1403</t>
  </si>
  <si>
    <t>K084</t>
  </si>
  <si>
    <t>Mogyoró utca</t>
  </si>
  <si>
    <t>1799</t>
  </si>
  <si>
    <t>K085</t>
  </si>
  <si>
    <t>Muflon utca</t>
  </si>
  <si>
    <t>1978/3</t>
  </si>
  <si>
    <t>K086</t>
  </si>
  <si>
    <t>1990</t>
  </si>
  <si>
    <t>2312</t>
  </si>
  <si>
    <t>Munkácsy Mihály utca</t>
  </si>
  <si>
    <t>548</t>
  </si>
  <si>
    <t>K087</t>
  </si>
  <si>
    <t>4002</t>
  </si>
  <si>
    <t>Muskátli utca</t>
  </si>
  <si>
    <t>1089</t>
  </si>
  <si>
    <t>K088</t>
  </si>
  <si>
    <t>Nádas utca</t>
  </si>
  <si>
    <t>263/1</t>
  </si>
  <si>
    <t>K089</t>
  </si>
  <si>
    <t>63</t>
  </si>
  <si>
    <t>K090</t>
  </si>
  <si>
    <t>80</t>
  </si>
  <si>
    <t>939/1</t>
  </si>
  <si>
    <t>Nefelejcs utca</t>
  </si>
  <si>
    <t>1142</t>
  </si>
  <si>
    <t>K093</t>
  </si>
  <si>
    <t>1159</t>
  </si>
  <si>
    <t>921</t>
  </si>
  <si>
    <t>K095</t>
  </si>
  <si>
    <t>Tölgy u. vége</t>
  </si>
  <si>
    <t>933/3</t>
  </si>
  <si>
    <t>K097</t>
  </si>
  <si>
    <t>Szilva és Cseresznye u.</t>
  </si>
  <si>
    <t>1475</t>
  </si>
  <si>
    <t>K099</t>
  </si>
  <si>
    <t>Bogár u.</t>
  </si>
  <si>
    <t>1620</t>
  </si>
  <si>
    <t>K100</t>
  </si>
  <si>
    <t>Szent Flórián utca</t>
  </si>
  <si>
    <t>1684</t>
  </si>
  <si>
    <t>K101</t>
  </si>
  <si>
    <t>Kőrös köz</t>
  </si>
  <si>
    <t>1715</t>
  </si>
  <si>
    <t>K102</t>
  </si>
  <si>
    <t>1800/3</t>
  </si>
  <si>
    <t>K103</t>
  </si>
  <si>
    <t>Ady E.u. vége</t>
  </si>
  <si>
    <t>2241</t>
  </si>
  <si>
    <t>K104</t>
  </si>
  <si>
    <t>Kerekhegyi sétány 4.</t>
  </si>
  <si>
    <t>2576</t>
  </si>
  <si>
    <t>K105</t>
  </si>
  <si>
    <t>2618/2</t>
  </si>
  <si>
    <t>K106</t>
  </si>
  <si>
    <t xml:space="preserve">külterületi földút </t>
  </si>
  <si>
    <t>09/2</t>
  </si>
  <si>
    <t>K111</t>
  </si>
  <si>
    <t>016</t>
  </si>
  <si>
    <t>K112</t>
  </si>
  <si>
    <t>021</t>
  </si>
  <si>
    <t>K113</t>
  </si>
  <si>
    <t>034</t>
  </si>
  <si>
    <t>K114</t>
  </si>
  <si>
    <t>037</t>
  </si>
  <si>
    <t>K115</t>
  </si>
  <si>
    <t>055</t>
  </si>
  <si>
    <t>K116</t>
  </si>
  <si>
    <t>091</t>
  </si>
  <si>
    <t>K120</t>
  </si>
  <si>
    <t>094</t>
  </si>
  <si>
    <t>K121</t>
  </si>
  <si>
    <t>0100</t>
  </si>
  <si>
    <t>K122</t>
  </si>
  <si>
    <t>0121/3</t>
  </si>
  <si>
    <t>K123</t>
  </si>
  <si>
    <t>0126/1</t>
  </si>
  <si>
    <t>K124</t>
  </si>
  <si>
    <t>0126/2</t>
  </si>
  <si>
    <t>K125</t>
  </si>
  <si>
    <t>0130</t>
  </si>
  <si>
    <t>K126</t>
  </si>
  <si>
    <t>0136</t>
  </si>
  <si>
    <t>K127</t>
  </si>
  <si>
    <t>0140</t>
  </si>
  <si>
    <t>K128</t>
  </si>
  <si>
    <t>0141</t>
  </si>
  <si>
    <t>K129</t>
  </si>
  <si>
    <t>0142</t>
  </si>
  <si>
    <t>K130</t>
  </si>
  <si>
    <t>0143</t>
  </si>
  <si>
    <t>K131</t>
  </si>
  <si>
    <t>0148</t>
  </si>
  <si>
    <t>K132</t>
  </si>
  <si>
    <t>0161</t>
  </si>
  <si>
    <t>K133</t>
  </si>
  <si>
    <t>0164</t>
  </si>
  <si>
    <t>K134</t>
  </si>
  <si>
    <t>0168</t>
  </si>
  <si>
    <t>K135</t>
  </si>
  <si>
    <t>0170</t>
  </si>
  <si>
    <t>K136</t>
  </si>
  <si>
    <t>0172/1</t>
  </si>
  <si>
    <t>K137</t>
  </si>
  <si>
    <t>0172/2</t>
  </si>
  <si>
    <t>K138</t>
  </si>
  <si>
    <t>4390</t>
  </si>
  <si>
    <t>K218</t>
  </si>
  <si>
    <t>Nyúl utca</t>
  </si>
  <si>
    <t>1978/13</t>
  </si>
  <si>
    <t>K139</t>
  </si>
  <si>
    <t>2075</t>
  </si>
  <si>
    <t>2390</t>
  </si>
  <si>
    <t>Őzike utca</t>
  </si>
  <si>
    <t>2104</t>
  </si>
  <si>
    <t>K140</t>
  </si>
  <si>
    <t>2441</t>
  </si>
  <si>
    <t>Park utca</t>
  </si>
  <si>
    <t>833</t>
  </si>
  <si>
    <t>K141</t>
  </si>
  <si>
    <t>Petőfi Sándor utca</t>
  </si>
  <si>
    <t>98</t>
  </si>
  <si>
    <t>K143</t>
  </si>
  <si>
    <t>106</t>
  </si>
  <si>
    <t>Pilis utca</t>
  </si>
  <si>
    <t>2575</t>
  </si>
  <si>
    <t>K144</t>
  </si>
  <si>
    <t>Pipacs utca</t>
  </si>
  <si>
    <t>1276</t>
  </si>
  <si>
    <t>K145</t>
  </si>
  <si>
    <t>Pitypang utca</t>
  </si>
  <si>
    <t>1285</t>
  </si>
  <si>
    <t>K147</t>
  </si>
  <si>
    <t>Pók utca</t>
  </si>
  <si>
    <t>279/1</t>
  </si>
  <si>
    <t>K148</t>
  </si>
  <si>
    <t>4222</t>
  </si>
  <si>
    <t>4224</t>
  </si>
  <si>
    <t>K219</t>
  </si>
  <si>
    <t>1621</t>
  </si>
  <si>
    <t>Puskás Tivadar utca</t>
  </si>
  <si>
    <t>920/6</t>
  </si>
  <si>
    <t>K150</t>
  </si>
  <si>
    <t>Puskin köz</t>
  </si>
  <si>
    <t>8</t>
  </si>
  <si>
    <t>K151</t>
  </si>
  <si>
    <t>9</t>
  </si>
  <si>
    <t>18</t>
  </si>
  <si>
    <t>52</t>
  </si>
  <si>
    <t>Puskin utca</t>
  </si>
  <si>
    <t>39</t>
  </si>
  <si>
    <t>K152</t>
  </si>
  <si>
    <t>Rába utca</t>
  </si>
  <si>
    <t>1599</t>
  </si>
  <si>
    <t>K153</t>
  </si>
  <si>
    <t>Radnóti Miklós utca</t>
  </si>
  <si>
    <t>920/30</t>
  </si>
  <si>
    <t>K154</t>
  </si>
  <si>
    <t>Rákóczi utca</t>
  </si>
  <si>
    <t>603</t>
  </si>
  <si>
    <t>K155</t>
  </si>
  <si>
    <t>607</t>
  </si>
  <si>
    <t>608</t>
  </si>
  <si>
    <t>627</t>
  </si>
  <si>
    <t>4098</t>
  </si>
  <si>
    <t>Rét utca</t>
  </si>
  <si>
    <t>228</t>
  </si>
  <si>
    <t>K156</t>
  </si>
  <si>
    <t>Róka utca</t>
  </si>
  <si>
    <t>1978/11</t>
  </si>
  <si>
    <t>K158</t>
  </si>
  <si>
    <t>2058</t>
  </si>
  <si>
    <t>2367</t>
  </si>
  <si>
    <t>Rozmaring köz</t>
  </si>
  <si>
    <t>970/12</t>
  </si>
  <si>
    <t>K242</t>
  </si>
  <si>
    <t>Rozmaring utca</t>
  </si>
  <si>
    <t>970/16</t>
  </si>
  <si>
    <t>K243</t>
  </si>
  <si>
    <t>Rózsa köz</t>
  </si>
  <si>
    <t>1345</t>
  </si>
  <si>
    <t>K159</t>
  </si>
  <si>
    <t>Rózsa utca</t>
  </si>
  <si>
    <t>1350</t>
  </si>
  <si>
    <t>K160</t>
  </si>
  <si>
    <t>Sajó utca</t>
  </si>
  <si>
    <t>1590</t>
  </si>
  <si>
    <t>K161</t>
  </si>
  <si>
    <t>Semmelweis köz</t>
  </si>
  <si>
    <t>920/56</t>
  </si>
  <si>
    <t>K163</t>
  </si>
  <si>
    <t>Semmelweis utca</t>
  </si>
  <si>
    <t>920/19</t>
  </si>
  <si>
    <t>K164</t>
  </si>
  <si>
    <t>920/53</t>
  </si>
  <si>
    <t>Séta utca</t>
  </si>
  <si>
    <t>771</t>
  </si>
  <si>
    <t>K166</t>
  </si>
  <si>
    <t>Soproni utca</t>
  </si>
  <si>
    <t>469</t>
  </si>
  <si>
    <t>K169</t>
  </si>
  <si>
    <t>Sport utca</t>
  </si>
  <si>
    <t>201</t>
  </si>
  <si>
    <t>K170</t>
  </si>
  <si>
    <t>Szamos utca</t>
  </si>
  <si>
    <t>1775</t>
  </si>
  <si>
    <t>K172</t>
  </si>
  <si>
    <t>Szarvas utca</t>
  </si>
  <si>
    <t>belterületi utántöm.</t>
  </si>
  <si>
    <t>2091</t>
  </si>
  <si>
    <t>K173</t>
  </si>
  <si>
    <t>2415</t>
  </si>
  <si>
    <t>Száva utca</t>
  </si>
  <si>
    <t>382</t>
  </si>
  <si>
    <t>K175</t>
  </si>
  <si>
    <t>Szegfű utca</t>
  </si>
  <si>
    <t>1108</t>
  </si>
  <si>
    <t>K176</t>
  </si>
  <si>
    <t>1197</t>
  </si>
  <si>
    <t>Szeles utca</t>
  </si>
  <si>
    <t>940</t>
  </si>
  <si>
    <t>K177</t>
  </si>
  <si>
    <t>1319</t>
  </si>
  <si>
    <t>Széna utca</t>
  </si>
  <si>
    <t>4505</t>
  </si>
  <si>
    <t>K220</t>
  </si>
  <si>
    <t>4588</t>
  </si>
  <si>
    <t>K221</t>
  </si>
  <si>
    <t>Szent Anna utca</t>
  </si>
  <si>
    <t>662</t>
  </si>
  <si>
    <t>K178</t>
  </si>
  <si>
    <t>Szent Fábián utca</t>
  </si>
  <si>
    <t>4308</t>
  </si>
  <si>
    <t>K222</t>
  </si>
  <si>
    <t>4382</t>
  </si>
  <si>
    <t>K223</t>
  </si>
  <si>
    <t>Szent Kinga utca</t>
  </si>
  <si>
    <t>4285</t>
  </si>
  <si>
    <t>K224</t>
  </si>
  <si>
    <t>Szent Lóránt utca</t>
  </si>
  <si>
    <t>4417</t>
  </si>
  <si>
    <t>K225</t>
  </si>
  <si>
    <t>Szent Margit utca</t>
  </si>
  <si>
    <t>4322</t>
  </si>
  <si>
    <t>K226</t>
  </si>
  <si>
    <t>Szent Márk utca</t>
  </si>
  <si>
    <t>4239</t>
  </si>
  <si>
    <t>K227</t>
  </si>
  <si>
    <t>Szilva köz</t>
  </si>
  <si>
    <t>1563</t>
  </si>
  <si>
    <t>K179</t>
  </si>
  <si>
    <t>Szilva utca</t>
  </si>
  <si>
    <t>1499</t>
  </si>
  <si>
    <t>K180</t>
  </si>
  <si>
    <t>Táncsics Mihály utca</t>
  </si>
  <si>
    <t>735</t>
  </si>
  <si>
    <t>K181</t>
  </si>
  <si>
    <t>Tátika utca</t>
  </si>
  <si>
    <t>1218</t>
  </si>
  <si>
    <t>K182</t>
  </si>
  <si>
    <t>1220</t>
  </si>
  <si>
    <t>Telki út</t>
  </si>
  <si>
    <t>4003</t>
  </si>
  <si>
    <t>K183</t>
  </si>
  <si>
    <t>4004</t>
  </si>
  <si>
    <t>02</t>
  </si>
  <si>
    <t>06/1</t>
  </si>
  <si>
    <t>06/2</t>
  </si>
  <si>
    <t>Temető utca</t>
  </si>
  <si>
    <t>4151</t>
  </si>
  <si>
    <t>K184</t>
  </si>
  <si>
    <t>Templom tér</t>
  </si>
  <si>
    <t>414</t>
  </si>
  <si>
    <t>K185</t>
  </si>
  <si>
    <t>Templomkert utca</t>
  </si>
  <si>
    <t>130/7</t>
  </si>
  <si>
    <t>K186</t>
  </si>
  <si>
    <t>Tinódi köz</t>
  </si>
  <si>
    <t>476</t>
  </si>
  <si>
    <t>K187</t>
  </si>
  <si>
    <t>492/1</t>
  </si>
  <si>
    <t>492/4</t>
  </si>
  <si>
    <t>Tinódi utca</t>
  </si>
  <si>
    <t>507</t>
  </si>
  <si>
    <t>K188</t>
  </si>
  <si>
    <t>Tisza utca</t>
  </si>
  <si>
    <t>1573</t>
  </si>
  <si>
    <t>K189</t>
  </si>
  <si>
    <t>Tompa Mihály utca</t>
  </si>
  <si>
    <t>4057</t>
  </si>
  <si>
    <t>K190</t>
  </si>
  <si>
    <t>Tölgy utca</t>
  </si>
  <si>
    <t>1730</t>
  </si>
  <si>
    <t>K191</t>
  </si>
  <si>
    <t>1846</t>
  </si>
  <si>
    <t>Tövis köz</t>
  </si>
  <si>
    <t>1333</t>
  </si>
  <si>
    <t>K192</t>
  </si>
  <si>
    <t>Tulipán utca</t>
  </si>
  <si>
    <t>1007</t>
  </si>
  <si>
    <t>K193</t>
  </si>
  <si>
    <t>Turista út</t>
  </si>
  <si>
    <t>2308</t>
  </si>
  <si>
    <t>K194</t>
  </si>
  <si>
    <t>Tücsök utca</t>
  </si>
  <si>
    <t>1675</t>
  </si>
  <si>
    <t>K195</t>
  </si>
  <si>
    <t>Diófa utca</t>
  </si>
  <si>
    <t>341</t>
  </si>
  <si>
    <t>K198</t>
  </si>
  <si>
    <t>Vaddisznó utca</t>
  </si>
  <si>
    <t>1978/5</t>
  </si>
  <si>
    <t>K199</t>
  </si>
  <si>
    <t>2007</t>
  </si>
  <si>
    <t>2322</t>
  </si>
  <si>
    <t>935/13</t>
  </si>
  <si>
    <t>K201</t>
  </si>
  <si>
    <t>2196</t>
  </si>
  <si>
    <t>4419</t>
  </si>
  <si>
    <t>K228</t>
  </si>
  <si>
    <t>Viola utca</t>
  </si>
  <si>
    <t>1051</t>
  </si>
  <si>
    <t>K202</t>
  </si>
  <si>
    <t>Virágos sétány</t>
  </si>
  <si>
    <t>1001/1</t>
  </si>
  <si>
    <t>K203</t>
  </si>
  <si>
    <t>Völgy utca</t>
  </si>
  <si>
    <t>2254</t>
  </si>
  <si>
    <t>K204</t>
  </si>
  <si>
    <t>935/21</t>
  </si>
  <si>
    <t>K205</t>
  </si>
  <si>
    <t>1607</t>
  </si>
  <si>
    <t>1980/1</t>
  </si>
  <si>
    <t>1980/4</t>
  </si>
  <si>
    <t>külterületi földút</t>
  </si>
  <si>
    <t>045/A</t>
  </si>
  <si>
    <t>K206</t>
  </si>
  <si>
    <t>950/2</t>
  </si>
  <si>
    <t>K207</t>
  </si>
  <si>
    <t>kivett út</t>
  </si>
  <si>
    <t>4916</t>
  </si>
  <si>
    <t>K229</t>
  </si>
  <si>
    <t>4939</t>
  </si>
  <si>
    <t>K230</t>
  </si>
  <si>
    <t>4963</t>
  </si>
  <si>
    <t>K231</t>
  </si>
  <si>
    <t>4974</t>
  </si>
  <si>
    <t>K232</t>
  </si>
  <si>
    <t>4901</t>
  </si>
  <si>
    <t>K233</t>
  </si>
  <si>
    <t>4992</t>
  </si>
  <si>
    <t>K234</t>
  </si>
  <si>
    <t>5026</t>
  </si>
  <si>
    <t>K235</t>
  </si>
  <si>
    <t>5033</t>
  </si>
  <si>
    <t>K236</t>
  </si>
  <si>
    <t>5045</t>
  </si>
  <si>
    <t>K237</t>
  </si>
  <si>
    <t>Róka u.</t>
  </si>
  <si>
    <t>fásitott terület</t>
  </si>
  <si>
    <t>2368</t>
  </si>
  <si>
    <t>F047</t>
  </si>
  <si>
    <t>közút</t>
  </si>
  <si>
    <t>5014</t>
  </si>
  <si>
    <t>K240</t>
  </si>
  <si>
    <t>Szeles köz</t>
  </si>
  <si>
    <t>belterületi aszfalt út</t>
  </si>
  <si>
    <t>942/16, 950/2</t>
  </si>
  <si>
    <t>T002</t>
  </si>
  <si>
    <t>068/1</t>
  </si>
  <si>
    <t>K245</t>
  </si>
  <si>
    <t>Tisza István tér</t>
  </si>
  <si>
    <t>306/1</t>
  </si>
  <si>
    <t>K246</t>
  </si>
  <si>
    <t>306/2</t>
  </si>
  <si>
    <t>K247</t>
  </si>
  <si>
    <t xml:space="preserve">Kalász utca </t>
  </si>
  <si>
    <t>K248</t>
  </si>
  <si>
    <t>szántó</t>
  </si>
  <si>
    <t>028/23</t>
  </si>
  <si>
    <t>K249</t>
  </si>
  <si>
    <t>Ördögárok patak</t>
  </si>
  <si>
    <t>918</t>
  </si>
  <si>
    <t>K256</t>
  </si>
  <si>
    <t>455</t>
  </si>
  <si>
    <t>K257</t>
  </si>
  <si>
    <t>Erdész köz</t>
  </si>
  <si>
    <t>932/9</t>
  </si>
  <si>
    <t>K258</t>
  </si>
  <si>
    <t>932/11</t>
  </si>
  <si>
    <t>K259</t>
  </si>
  <si>
    <t>4682/2</t>
  </si>
  <si>
    <t>K260</t>
  </si>
  <si>
    <t>Rózsa u. folytatása</t>
  </si>
  <si>
    <t>erdő</t>
  </si>
  <si>
    <t>F032</t>
  </si>
  <si>
    <t>gyep (legelő)</t>
  </si>
  <si>
    <t>053/1</t>
  </si>
  <si>
    <t>F042</t>
  </si>
  <si>
    <t>gyep ( tér)</t>
  </si>
  <si>
    <t>093/1</t>
  </si>
  <si>
    <t>F043</t>
  </si>
  <si>
    <t>gyep (tér)</t>
  </si>
  <si>
    <t>0119</t>
  </si>
  <si>
    <t>F044</t>
  </si>
  <si>
    <t>erdő, legelő</t>
  </si>
  <si>
    <t>045/1</t>
  </si>
  <si>
    <t>F046</t>
  </si>
  <si>
    <t>41</t>
  </si>
  <si>
    <t>K244</t>
  </si>
  <si>
    <t>2744/1</t>
  </si>
  <si>
    <t>F014</t>
  </si>
  <si>
    <t>Remeteszőlős területén fekvő ingatlanvagyon</t>
  </si>
  <si>
    <t>028/32</t>
  </si>
  <si>
    <t>K250</t>
  </si>
  <si>
    <t>6/431</t>
  </si>
  <si>
    <t>028/22</t>
  </si>
  <si>
    <t>K251</t>
  </si>
  <si>
    <t>5/335</t>
  </si>
  <si>
    <t>042/34</t>
  </si>
  <si>
    <t>K252</t>
  </si>
  <si>
    <t>6/349</t>
  </si>
  <si>
    <t>042/33</t>
  </si>
  <si>
    <t>K253</t>
  </si>
  <si>
    <t>3/1026</t>
  </si>
  <si>
    <t>042/32</t>
  </si>
  <si>
    <t>K254</t>
  </si>
  <si>
    <t>Radnóti u. 14.</t>
  </si>
  <si>
    <t>játszótér</t>
  </si>
  <si>
    <t>920/69</t>
  </si>
  <si>
    <t>K094</t>
  </si>
  <si>
    <t>üzemeltetésre átadott földterület</t>
  </si>
  <si>
    <t>E294</t>
  </si>
  <si>
    <t>E081</t>
  </si>
  <si>
    <t>E082</t>
  </si>
  <si>
    <t>E084</t>
  </si>
  <si>
    <t>E085</t>
  </si>
  <si>
    <t>E087</t>
  </si>
  <si>
    <t>E088</t>
  </si>
  <si>
    <t>E089</t>
  </si>
  <si>
    <t>E091</t>
  </si>
  <si>
    <t>E092</t>
  </si>
  <si>
    <t>E092, B080A</t>
  </si>
  <si>
    <t>E093</t>
  </si>
  <si>
    <t>E303</t>
  </si>
  <si>
    <t>E094</t>
  </si>
  <si>
    <t>E095</t>
  </si>
  <si>
    <t>E096</t>
  </si>
  <si>
    <t>E097</t>
  </si>
  <si>
    <t>E098</t>
  </si>
  <si>
    <t>E100</t>
  </si>
  <si>
    <t>E105</t>
  </si>
  <si>
    <t>E106</t>
  </si>
  <si>
    <t>E107</t>
  </si>
  <si>
    <t>E108</t>
  </si>
  <si>
    <t>E109</t>
  </si>
  <si>
    <t>E111</t>
  </si>
  <si>
    <t>E112</t>
  </si>
  <si>
    <t>E113</t>
  </si>
  <si>
    <t>E114</t>
  </si>
  <si>
    <t>E115</t>
  </si>
  <si>
    <t>E116</t>
  </si>
  <si>
    <t>E298</t>
  </si>
  <si>
    <t>E117</t>
  </si>
  <si>
    <t>E118</t>
  </si>
  <si>
    <t>E119</t>
  </si>
  <si>
    <t>E122</t>
  </si>
  <si>
    <t>E123</t>
  </si>
  <si>
    <t>E296</t>
  </si>
  <si>
    <t>E124</t>
  </si>
  <si>
    <t>E125</t>
  </si>
  <si>
    <t>E126</t>
  </si>
  <si>
    <t>E127</t>
  </si>
  <si>
    <t>E128</t>
  </si>
  <si>
    <t>E130</t>
  </si>
  <si>
    <t>E131</t>
  </si>
  <si>
    <t>E133</t>
  </si>
  <si>
    <t>E134</t>
  </si>
  <si>
    <t>E135</t>
  </si>
  <si>
    <t>E136</t>
  </si>
  <si>
    <t>E137</t>
  </si>
  <si>
    <t>E138</t>
  </si>
  <si>
    <t>E139</t>
  </si>
  <si>
    <t>E140</t>
  </si>
  <si>
    <t>E302</t>
  </si>
  <si>
    <t>4453</t>
  </si>
  <si>
    <t>E305</t>
  </si>
  <si>
    <t>E306</t>
  </si>
  <si>
    <t>E141</t>
  </si>
  <si>
    <t>E142</t>
  </si>
  <si>
    <t>E143</t>
  </si>
  <si>
    <t>E144</t>
  </si>
  <si>
    <t>E145</t>
  </si>
  <si>
    <t>E146</t>
  </si>
  <si>
    <t>E148, B043A</t>
  </si>
  <si>
    <t>E149</t>
  </si>
  <si>
    <t>E150</t>
  </si>
  <si>
    <t>E151</t>
  </si>
  <si>
    <t>E152</t>
  </si>
  <si>
    <t>E153</t>
  </si>
  <si>
    <t>E154</t>
  </si>
  <si>
    <t>E156</t>
  </si>
  <si>
    <t>920/96</t>
  </si>
  <si>
    <t>E157</t>
  </si>
  <si>
    <t>E159</t>
  </si>
  <si>
    <t>E160</t>
  </si>
  <si>
    <t>E161</t>
  </si>
  <si>
    <t>E162</t>
  </si>
  <si>
    <t>E163</t>
  </si>
  <si>
    <t>E164</t>
  </si>
  <si>
    <t>E165</t>
  </si>
  <si>
    <t>E166</t>
  </si>
  <si>
    <t>E167</t>
  </si>
  <si>
    <t>E168</t>
  </si>
  <si>
    <t>E169</t>
  </si>
  <si>
    <t>E172</t>
  </si>
  <si>
    <t>Radnóti u. 14</t>
  </si>
  <si>
    <t>E173</t>
  </si>
  <si>
    <t>E174</t>
  </si>
  <si>
    <t>E176</t>
  </si>
  <si>
    <t>E178</t>
  </si>
  <si>
    <t>E179</t>
  </si>
  <si>
    <t>Szent Flórián u.</t>
  </si>
  <si>
    <t>E180</t>
  </si>
  <si>
    <t>E181</t>
  </si>
  <si>
    <t>E182</t>
  </si>
  <si>
    <t>Ady E. u. teteje</t>
  </si>
  <si>
    <t>E183</t>
  </si>
  <si>
    <t>E184</t>
  </si>
  <si>
    <t>E185</t>
  </si>
  <si>
    <t>E190</t>
  </si>
  <si>
    <t>E191</t>
  </si>
  <si>
    <t>E192</t>
  </si>
  <si>
    <t>E193</t>
  </si>
  <si>
    <t>E194</t>
  </si>
  <si>
    <t>E195</t>
  </si>
  <si>
    <t>E199</t>
  </si>
  <si>
    <t>E200</t>
  </si>
  <si>
    <t>RSZ04</t>
  </si>
  <si>
    <t>E201</t>
  </si>
  <si>
    <t>RSZ0236</t>
  </si>
  <si>
    <t>E202</t>
  </si>
  <si>
    <t>E203</t>
  </si>
  <si>
    <t>E204</t>
  </si>
  <si>
    <t>E205</t>
  </si>
  <si>
    <t>E206</t>
  </si>
  <si>
    <t>E207</t>
  </si>
  <si>
    <t>E208</t>
  </si>
  <si>
    <t>E209</t>
  </si>
  <si>
    <t>E210</t>
  </si>
  <si>
    <t>E211</t>
  </si>
  <si>
    <t>E212</t>
  </si>
  <si>
    <t>E213</t>
  </si>
  <si>
    <t>E214</t>
  </si>
  <si>
    <t>E215</t>
  </si>
  <si>
    <t>E216</t>
  </si>
  <si>
    <t>E217</t>
  </si>
  <si>
    <t>E218</t>
  </si>
  <si>
    <t>E219</t>
  </si>
  <si>
    <t>E220</t>
  </si>
  <si>
    <t>E222</t>
  </si>
  <si>
    <t>E223</t>
  </si>
  <si>
    <t>E224</t>
  </si>
  <si>
    <t>E226</t>
  </si>
  <si>
    <t>E227</t>
  </si>
  <si>
    <t>E229</t>
  </si>
  <si>
    <t>E230</t>
  </si>
  <si>
    <t>E231</t>
  </si>
  <si>
    <t>E232</t>
  </si>
  <si>
    <t>E233</t>
  </si>
  <si>
    <t>E234</t>
  </si>
  <si>
    <t>E235</t>
  </si>
  <si>
    <t>E237</t>
  </si>
  <si>
    <t>E238</t>
  </si>
  <si>
    <t>E239</t>
  </si>
  <si>
    <t>E240</t>
  </si>
  <si>
    <t>E242</t>
  </si>
  <si>
    <t>E243</t>
  </si>
  <si>
    <t>E245</t>
  </si>
  <si>
    <t>E248</t>
  </si>
  <si>
    <t>E249</t>
  </si>
  <si>
    <t>E251</t>
  </si>
  <si>
    <t>E252</t>
  </si>
  <si>
    <t>E254</t>
  </si>
  <si>
    <t>E255</t>
  </si>
  <si>
    <t>E256</t>
  </si>
  <si>
    <t>E307</t>
  </si>
  <si>
    <t>E257</t>
  </si>
  <si>
    <t>E300</t>
  </si>
  <si>
    <t>Szent Lóránt</t>
  </si>
  <si>
    <t>E301</t>
  </si>
  <si>
    <t>Szent Kinga</t>
  </si>
  <si>
    <t>E297</t>
  </si>
  <si>
    <t>E295</t>
  </si>
  <si>
    <t>Szent Márk</t>
  </si>
  <si>
    <t>E299</t>
  </si>
  <si>
    <t>E304</t>
  </si>
  <si>
    <t>E258</t>
  </si>
  <si>
    <t>E259</t>
  </si>
  <si>
    <t>E260</t>
  </si>
  <si>
    <t>E261</t>
  </si>
  <si>
    <t>E262</t>
  </si>
  <si>
    <t>E263</t>
  </si>
  <si>
    <t>E264</t>
  </si>
  <si>
    <t>E265</t>
  </si>
  <si>
    <t>E266</t>
  </si>
  <si>
    <t>E267</t>
  </si>
  <si>
    <t>E268</t>
  </si>
  <si>
    <t>E269</t>
  </si>
  <si>
    <t>E270</t>
  </si>
  <si>
    <t>E271</t>
  </si>
  <si>
    <t>E272</t>
  </si>
  <si>
    <t>E273</t>
  </si>
  <si>
    <t>E274</t>
  </si>
  <si>
    <t>E277</t>
  </si>
  <si>
    <t>E278</t>
  </si>
  <si>
    <t>E280</t>
  </si>
  <si>
    <t>E281</t>
  </si>
  <si>
    <t>E282</t>
  </si>
  <si>
    <t>E283</t>
  </si>
  <si>
    <t>E284</t>
  </si>
  <si>
    <t>E285</t>
  </si>
  <si>
    <t>Kossuth L u járda építés</t>
  </si>
  <si>
    <t>nem saját ingatlanon</t>
  </si>
  <si>
    <t>E 286</t>
  </si>
  <si>
    <t>Kossuth L. utca vízelvezető árok burkolása</t>
  </si>
  <si>
    <t>E308</t>
  </si>
  <si>
    <t>Kossuth Lajos utca vizelvezetés biztositása</t>
  </si>
  <si>
    <t>E310</t>
  </si>
  <si>
    <t>Kossuth L. u.</t>
  </si>
  <si>
    <t>E315</t>
  </si>
  <si>
    <t>belter. közúti híd</t>
  </si>
  <si>
    <t>H001</t>
  </si>
  <si>
    <t>H002</t>
  </si>
  <si>
    <t>H003</t>
  </si>
  <si>
    <t>H004</t>
  </si>
  <si>
    <t>H005</t>
  </si>
  <si>
    <t>belter. gyalogos híd</t>
  </si>
  <si>
    <t>H006</t>
  </si>
  <si>
    <t>Telki út mentén</t>
  </si>
  <si>
    <t>külter. közúti híd</t>
  </si>
  <si>
    <t>H009</t>
  </si>
  <si>
    <t>H010</t>
  </si>
  <si>
    <t>306/1 306/2</t>
  </si>
  <si>
    <t>B053</t>
  </si>
  <si>
    <t>Kolozsvár utca építése</t>
  </si>
  <si>
    <t>B030</t>
  </si>
  <si>
    <t>Savanyító feletti felszíni vízelvez.</t>
  </si>
  <si>
    <t>B045,B023A</t>
  </si>
  <si>
    <t>Urnakripta</t>
  </si>
  <si>
    <t>E051</t>
  </si>
  <si>
    <t>lámpatestek felszerelése</t>
  </si>
  <si>
    <t>E325</t>
  </si>
  <si>
    <t>Tisza kastély mellett</t>
  </si>
  <si>
    <t>felszínivíz elevezetés</t>
  </si>
  <si>
    <t>B056</t>
  </si>
  <si>
    <t>Ady E u. járda építés</t>
  </si>
  <si>
    <t>B047A, B084A</t>
  </si>
  <si>
    <t>Járdaépítés Szent Sebestyén kápolnánál</t>
  </si>
  <si>
    <t>E328</t>
  </si>
  <si>
    <t>CBA előtti gyalogátkelő</t>
  </si>
  <si>
    <t>B072A</t>
  </si>
  <si>
    <t>E331</t>
  </si>
  <si>
    <t>E332</t>
  </si>
  <si>
    <t>építmények</t>
  </si>
  <si>
    <t>Általános iskola</t>
  </si>
  <si>
    <t>Iskolai sportpálya</t>
  </si>
  <si>
    <t>E076</t>
  </si>
  <si>
    <t>kerités</t>
  </si>
  <si>
    <t>E314</t>
  </si>
  <si>
    <t>Polg.hiv. parkoló</t>
  </si>
  <si>
    <t>szikkasztó és folyóka beépítés</t>
  </si>
  <si>
    <t>167</t>
  </si>
  <si>
    <t xml:space="preserve">Csendes utca </t>
  </si>
  <si>
    <t>villanyoszlop</t>
  </si>
  <si>
    <t>viacolor burkolat</t>
  </si>
  <si>
    <t>sportpálya</t>
  </si>
  <si>
    <t>E326</t>
  </si>
  <si>
    <t>Bölcsőde</t>
  </si>
  <si>
    <t>parkoló, járda</t>
  </si>
  <si>
    <t>Iskola</t>
  </si>
  <si>
    <t>sportpálya lefedése</t>
  </si>
  <si>
    <t>E336</t>
  </si>
  <si>
    <t>E317</t>
  </si>
  <si>
    <t>B068</t>
  </si>
  <si>
    <t>E322</t>
  </si>
  <si>
    <t>E327, E330</t>
  </si>
  <si>
    <t>E334</t>
  </si>
  <si>
    <t>E338</t>
  </si>
  <si>
    <t xml:space="preserve">DGy óvoda </t>
  </si>
  <si>
    <t>felszínivíz elvezetés</t>
  </si>
  <si>
    <t xml:space="preserve">Dózsa Gy óvoda </t>
  </si>
  <si>
    <t>óvoda faház alap</t>
  </si>
  <si>
    <t xml:space="preserve">Polg.hiv. </t>
  </si>
  <si>
    <t>ivókút</t>
  </si>
  <si>
    <t>E287</t>
  </si>
  <si>
    <t>díszkút</t>
  </si>
  <si>
    <t>E264/A</t>
  </si>
  <si>
    <t xml:space="preserve">Arany J.u </t>
  </si>
  <si>
    <t xml:space="preserve">telek, ivókút </t>
  </si>
  <si>
    <t>E288</t>
  </si>
  <si>
    <t>Dózsa Gy. utcai óvoda udvara</t>
  </si>
  <si>
    <t>E289</t>
  </si>
  <si>
    <t>Száva utcai óvoda udvara</t>
  </si>
  <si>
    <t>E290</t>
  </si>
  <si>
    <t>Gerecse utcai játszótér</t>
  </si>
  <si>
    <t>E291</t>
  </si>
  <si>
    <t xml:space="preserve">Kolozsvár tér </t>
  </si>
  <si>
    <t>Ördögárok híd emlékmű</t>
  </si>
  <si>
    <t>E007</t>
  </si>
  <si>
    <t xml:space="preserve">Kossuth u. 49. </t>
  </si>
  <si>
    <t>Mária szobor</t>
  </si>
  <si>
    <t>Kossuth u. vége</t>
  </si>
  <si>
    <t>Kőkereszt</t>
  </si>
  <si>
    <t>Kereszt ( országúti )</t>
  </si>
  <si>
    <t>13-as km kő</t>
  </si>
  <si>
    <t>Országzászló, díszkerítéssel</t>
  </si>
  <si>
    <t>Harangláb</t>
  </si>
  <si>
    <t xml:space="preserve">Rákóczi u. </t>
  </si>
  <si>
    <t>Első Óvoda emléktábla</t>
  </si>
  <si>
    <t>1956-os forradalom emléktáblája</t>
  </si>
  <si>
    <t>utasváró</t>
  </si>
  <si>
    <t>E313</t>
  </si>
  <si>
    <t>Sportpálya</t>
  </si>
  <si>
    <t>locsolókút kapcsolószekrény</t>
  </si>
  <si>
    <t>E318</t>
  </si>
  <si>
    <t>Iskola udvar</t>
  </si>
  <si>
    <t>133</t>
  </si>
  <si>
    <t>137</t>
  </si>
  <si>
    <t>E311</t>
  </si>
  <si>
    <t>Katolikus templomkertben járda építése</t>
  </si>
  <si>
    <t>idegen ingatlan</t>
  </si>
  <si>
    <t>E320</t>
  </si>
  <si>
    <t>Iskola melletti parkolóba lámpatestek</t>
  </si>
  <si>
    <t>B071</t>
  </si>
  <si>
    <t>258</t>
  </si>
  <si>
    <t>E323</t>
  </si>
  <si>
    <t>B066A</t>
  </si>
  <si>
    <t>E330</t>
  </si>
  <si>
    <t xml:space="preserve">Iskolai sportpálya </t>
  </si>
  <si>
    <t>Iskolai sportpálya térburkolata</t>
  </si>
  <si>
    <t>Natü007/17</t>
  </si>
  <si>
    <t>Kossuth L. utca 99.</t>
  </si>
  <si>
    <t>telken parkoló és járda</t>
  </si>
  <si>
    <t>Arany J.u 50.</t>
  </si>
  <si>
    <t>idegen ingatlan  vízelvezető</t>
  </si>
  <si>
    <t>locsolóhálózat</t>
  </si>
  <si>
    <t xml:space="preserve">DGy u </t>
  </si>
  <si>
    <t>kisfeszültségű szabadvezeték II ütem</t>
  </si>
  <si>
    <t xml:space="preserve">Katolikus templom </t>
  </si>
  <si>
    <t>kerítés fedlap</t>
  </si>
  <si>
    <t>Arany J.u.</t>
  </si>
  <si>
    <t>játszótér építmény</t>
  </si>
  <si>
    <t>4166</t>
  </si>
  <si>
    <t>E084/A</t>
  </si>
  <si>
    <t>urnafal</t>
  </si>
  <si>
    <t>E335</t>
  </si>
  <si>
    <t>sportpálya építmény</t>
  </si>
  <si>
    <t>üzemeltetésre átadott építmények</t>
  </si>
  <si>
    <t>vagyonkezelésbe átadott építmények</t>
  </si>
  <si>
    <t>220</t>
  </si>
  <si>
    <t>721</t>
  </si>
  <si>
    <t>műemlék építmények</t>
  </si>
  <si>
    <t>Szovjet hősi emlékmű</t>
  </si>
  <si>
    <t>E056</t>
  </si>
  <si>
    <t>Hősi emlékmű, díszkerítés, 3 zászló</t>
  </si>
  <si>
    <t>E039</t>
  </si>
  <si>
    <t>Honfoglalási emlékmű</t>
  </si>
  <si>
    <t>E038</t>
  </si>
  <si>
    <t>Magyar - németek kitelepítési emlékműve</t>
  </si>
  <si>
    <t>E037</t>
  </si>
  <si>
    <t>Felvidéki Kitelepítési emlékmű</t>
  </si>
  <si>
    <t>E044</t>
  </si>
  <si>
    <t>Emlékkereszt, díszkerítéssel</t>
  </si>
  <si>
    <t>E046</t>
  </si>
  <si>
    <t>Halom út</t>
  </si>
  <si>
    <t>Kálvária keresztek</t>
  </si>
  <si>
    <t>B055</t>
  </si>
  <si>
    <t>Greszl Ferenc emlékkő</t>
  </si>
  <si>
    <t>E309</t>
  </si>
  <si>
    <t>fa trianoni emlékkereszt</t>
  </si>
  <si>
    <t>E312</t>
  </si>
  <si>
    <t>GULAG emlékkő</t>
  </si>
  <si>
    <t>E337</t>
  </si>
  <si>
    <t>zöldterület (cserjés)</t>
  </si>
  <si>
    <t>356/3</t>
  </si>
  <si>
    <t>U001</t>
  </si>
  <si>
    <t>U002</t>
  </si>
  <si>
    <t>Kőrös-Gémeskút u. között</t>
  </si>
  <si>
    <t>U004</t>
  </si>
  <si>
    <t>Zsíroshegyi utca</t>
  </si>
  <si>
    <t>U005</t>
  </si>
  <si>
    <t>ültetvények</t>
  </si>
  <si>
    <t>Sport u. sportpálya</t>
  </si>
  <si>
    <t>gyep</t>
  </si>
  <si>
    <t>U011</t>
  </si>
  <si>
    <t>U006</t>
  </si>
  <si>
    <t>U010</t>
  </si>
  <si>
    <t>Szelesu.-Bánya u. között</t>
  </si>
  <si>
    <t>U009</t>
  </si>
  <si>
    <t>RSZ 47</t>
  </si>
  <si>
    <t>1. számú melléklet FORGALOMKÉPTELEN INGATLANVAGYON</t>
  </si>
  <si>
    <t>2. számú melléklet KORLÁTOZOTTAN FORGALOMKÉPES INGATLANVAGYON</t>
  </si>
  <si>
    <t>3. számú melléklet FORGALOMKÉPES INGATLANVAGYON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</si>
</sst>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16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0" fontId="3" fillId="0" borderId="5" xfId="0" applyFont="1" applyFill="1" applyBorder="1"/>
    <xf numFmtId="3" fontId="3" fillId="0" borderId="5" xfId="0" applyNumberFormat="1" applyFont="1" applyFill="1" applyBorder="1" applyAlignment="1"/>
    <xf numFmtId="0" fontId="3" fillId="0" borderId="6" xfId="0" applyFont="1" applyFill="1" applyBorder="1"/>
    <xf numFmtId="3" fontId="3" fillId="0" borderId="6" xfId="0" applyNumberFormat="1" applyFont="1" applyFill="1" applyBorder="1" applyAlignment="1"/>
    <xf numFmtId="49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165" fontId="3" fillId="0" borderId="1" xfId="1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0" fontId="3" fillId="0" borderId="1" xfId="2" applyFont="1" applyFill="1" applyBorder="1"/>
    <xf numFmtId="49" fontId="3" fillId="0" borderId="1" xfId="2" applyNumberFormat="1" applyFont="1" applyFill="1" applyBorder="1" applyAlignment="1">
      <alignment horizontal="center"/>
    </xf>
    <xf numFmtId="0" fontId="3" fillId="0" borderId="7" xfId="0" applyFont="1" applyFill="1" applyBorder="1"/>
    <xf numFmtId="49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" xfId="0" applyFont="1" applyFill="1" applyBorder="1" applyAlignment="1"/>
    <xf numFmtId="0" fontId="5" fillId="0" borderId="1" xfId="0" applyFont="1" applyFill="1" applyBorder="1"/>
    <xf numFmtId="1" fontId="3" fillId="0" borderId="1" xfId="2" applyNumberFormat="1" applyFont="1" applyFill="1" applyBorder="1" applyAlignment="1">
      <alignment horizontal="left"/>
    </xf>
    <xf numFmtId="0" fontId="3" fillId="0" borderId="1" xfId="2" applyFont="1" applyFill="1" applyBorder="1" applyAlignment="1">
      <alignment horizontal="center"/>
    </xf>
    <xf numFmtId="0" fontId="3" fillId="0" borderId="5" xfId="2" applyFont="1" applyFill="1" applyBorder="1"/>
    <xf numFmtId="49" fontId="3" fillId="0" borderId="5" xfId="2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right"/>
    </xf>
    <xf numFmtId="1" fontId="3" fillId="0" borderId="6" xfId="2" applyNumberFormat="1" applyFont="1" applyFill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2" borderId="0" xfId="0" applyFont="1" applyFill="1"/>
    <xf numFmtId="49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49" fontId="3" fillId="0" borderId="1" xfId="2" applyNumberFormat="1" applyFont="1" applyFill="1" applyBorder="1" applyAlignment="1">
      <alignment horizontal="left"/>
    </xf>
    <xf numFmtId="164" fontId="3" fillId="0" borderId="1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49" fontId="3" fillId="0" borderId="6" xfId="2" applyNumberFormat="1" applyFont="1" applyFill="1" applyBorder="1" applyAlignment="1">
      <alignment horizontal="center"/>
    </xf>
    <xf numFmtId="0" fontId="5" fillId="2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Ezres" xfId="1" builtinId="3"/>
    <cellStyle name="Normál" xfId="0" builtinId="0"/>
    <cellStyle name="Normál_2006.évi vagyonleltár-közlekedési területek-abc" xfId="2" xr:uid="{DA665074-8DAF-4FB8-91E0-4676D3188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6F54-2646-4184-855D-D7FFAAE342D0}">
  <dimension ref="A2:H618"/>
  <sheetViews>
    <sheetView tabSelected="1" workbookViewId="0">
      <selection activeCell="A2" sqref="A2:XFD2"/>
    </sheetView>
  </sheetViews>
  <sheetFormatPr defaultRowHeight="14.25" x14ac:dyDescent="0.2"/>
  <cols>
    <col min="1" max="1" width="9.42578125" style="33" customWidth="1"/>
    <col min="2" max="2" width="13.28515625" style="33" bestFit="1" customWidth="1"/>
    <col min="3" max="3" width="44.85546875" style="33" bestFit="1" customWidth="1"/>
    <col min="4" max="4" width="26.42578125" style="33" bestFit="1" customWidth="1"/>
    <col min="5" max="5" width="15.28515625" style="34" bestFit="1" customWidth="1"/>
    <col min="6" max="6" width="12.28515625" style="36" bestFit="1" customWidth="1"/>
    <col min="7" max="7" width="16.5703125" style="34" bestFit="1" customWidth="1"/>
    <col min="8" max="8" width="44" style="33" bestFit="1" customWidth="1"/>
    <col min="9" max="16384" width="9.140625" style="33"/>
  </cols>
  <sheetData>
    <row r="2" spans="1:8" s="71" customFormat="1" ht="15.75" x14ac:dyDescent="0.25">
      <c r="A2" s="75" t="s">
        <v>1355</v>
      </c>
      <c r="B2" s="75"/>
      <c r="C2" s="75"/>
      <c r="D2" s="75"/>
      <c r="E2" s="75"/>
      <c r="F2" s="75"/>
      <c r="G2" s="75"/>
      <c r="H2" s="75"/>
    </row>
    <row r="4" spans="1:8" ht="15" x14ac:dyDescent="0.25">
      <c r="A4" s="35" t="s">
        <v>0</v>
      </c>
      <c r="B4" s="35" t="s">
        <v>51</v>
      </c>
      <c r="C4" s="35" t="s">
        <v>1</v>
      </c>
      <c r="D4" s="35" t="s">
        <v>2</v>
      </c>
      <c r="E4" s="70" t="s">
        <v>3</v>
      </c>
      <c r="F4" s="70" t="s">
        <v>4</v>
      </c>
      <c r="G4" s="70" t="s">
        <v>5</v>
      </c>
      <c r="H4" s="35" t="s">
        <v>6</v>
      </c>
    </row>
    <row r="6" spans="1:8" ht="15" x14ac:dyDescent="0.25">
      <c r="A6" s="35" t="s">
        <v>64</v>
      </c>
    </row>
    <row r="7" spans="1:8" x14ac:dyDescent="0.2">
      <c r="A7" s="1">
        <v>1</v>
      </c>
      <c r="B7" s="1" t="s">
        <v>8</v>
      </c>
      <c r="C7" s="1" t="s">
        <v>61</v>
      </c>
      <c r="D7" s="1" t="s">
        <v>62</v>
      </c>
      <c r="E7" s="2">
        <v>212</v>
      </c>
      <c r="F7" s="3"/>
      <c r="G7" s="4" t="s">
        <v>63</v>
      </c>
      <c r="H7" s="60"/>
    </row>
    <row r="9" spans="1:8" ht="15" x14ac:dyDescent="0.25">
      <c r="A9" s="35" t="s">
        <v>226</v>
      </c>
    </row>
    <row r="10" spans="1:8" x14ac:dyDescent="0.2">
      <c r="A10" s="1">
        <v>1</v>
      </c>
      <c r="B10" s="1" t="s">
        <v>8</v>
      </c>
      <c r="C10" s="1" t="s">
        <v>223</v>
      </c>
      <c r="D10" s="1" t="s">
        <v>224</v>
      </c>
      <c r="E10" s="2">
        <v>212</v>
      </c>
      <c r="F10" s="3">
        <v>17881</v>
      </c>
      <c r="G10" s="2" t="s">
        <v>225</v>
      </c>
      <c r="H10" s="60"/>
    </row>
    <row r="12" spans="1:8" s="38" customFormat="1" ht="15" x14ac:dyDescent="0.25">
      <c r="A12" s="37" t="s">
        <v>146</v>
      </c>
      <c r="E12" s="39"/>
      <c r="F12" s="40"/>
      <c r="G12" s="39"/>
    </row>
    <row r="13" spans="1:8" s="38" customFormat="1" x14ac:dyDescent="0.2">
      <c r="A13" s="1">
        <v>1</v>
      </c>
      <c r="B13" s="1" t="s">
        <v>8</v>
      </c>
      <c r="C13" s="1" t="s">
        <v>195</v>
      </c>
      <c r="D13" s="5" t="s">
        <v>248</v>
      </c>
      <c r="E13" s="6">
        <v>146</v>
      </c>
      <c r="F13" s="7">
        <v>272</v>
      </c>
      <c r="G13" s="2" t="s">
        <v>249</v>
      </c>
      <c r="H13" s="52"/>
    </row>
    <row r="14" spans="1:8" s="38" customFormat="1" x14ac:dyDescent="0.2">
      <c r="A14" s="1">
        <v>2</v>
      </c>
      <c r="B14" s="1" t="s">
        <v>8</v>
      </c>
      <c r="C14" s="1" t="s">
        <v>195</v>
      </c>
      <c r="D14" s="5" t="s">
        <v>248</v>
      </c>
      <c r="E14" s="6">
        <v>442</v>
      </c>
      <c r="F14" s="7">
        <v>237</v>
      </c>
      <c r="G14" s="2" t="s">
        <v>250</v>
      </c>
      <c r="H14" s="52"/>
    </row>
    <row r="15" spans="1:8" s="38" customFormat="1" x14ac:dyDescent="0.2">
      <c r="A15" s="1">
        <v>2</v>
      </c>
      <c r="B15" s="1" t="s">
        <v>8</v>
      </c>
      <c r="C15" s="1" t="s">
        <v>195</v>
      </c>
      <c r="D15" s="5" t="s">
        <v>251</v>
      </c>
      <c r="E15" s="6" t="s">
        <v>252</v>
      </c>
      <c r="F15" s="7">
        <v>3819</v>
      </c>
      <c r="G15" s="2" t="s">
        <v>253</v>
      </c>
      <c r="H15" s="52"/>
    </row>
    <row r="16" spans="1:8" s="38" customFormat="1" x14ac:dyDescent="0.2">
      <c r="A16" s="1">
        <v>2</v>
      </c>
      <c r="B16" s="1" t="s">
        <v>8</v>
      </c>
      <c r="C16" s="1" t="s">
        <v>195</v>
      </c>
      <c r="D16" s="5" t="s">
        <v>251</v>
      </c>
      <c r="E16" s="6">
        <v>1219</v>
      </c>
      <c r="F16" s="7">
        <f>5395-83-17</f>
        <v>5295</v>
      </c>
      <c r="G16" s="2" t="s">
        <v>254</v>
      </c>
      <c r="H16" s="52"/>
    </row>
    <row r="17" spans="1:8" s="38" customFormat="1" x14ac:dyDescent="0.2">
      <c r="A17" s="1">
        <f t="shared" ref="A17:A80" si="0">1+A16</f>
        <v>3</v>
      </c>
      <c r="B17" s="1" t="s">
        <v>8</v>
      </c>
      <c r="C17" s="1" t="s">
        <v>195</v>
      </c>
      <c r="D17" s="5" t="s">
        <v>248</v>
      </c>
      <c r="E17" s="6">
        <v>1320</v>
      </c>
      <c r="F17" s="7">
        <v>1780</v>
      </c>
      <c r="G17" s="2" t="s">
        <v>255</v>
      </c>
      <c r="H17" s="52"/>
    </row>
    <row r="18" spans="1:8" s="38" customFormat="1" x14ac:dyDescent="0.2">
      <c r="A18" s="1">
        <f t="shared" si="0"/>
        <v>4</v>
      </c>
      <c r="B18" s="1" t="s">
        <v>8</v>
      </c>
      <c r="C18" s="1" t="s">
        <v>195</v>
      </c>
      <c r="D18" s="5" t="s">
        <v>251</v>
      </c>
      <c r="E18" s="6">
        <v>1371</v>
      </c>
      <c r="F18" s="7">
        <v>13857</v>
      </c>
      <c r="G18" s="2" t="s">
        <v>256</v>
      </c>
      <c r="H18" s="52"/>
    </row>
    <row r="19" spans="1:8" s="38" customFormat="1" x14ac:dyDescent="0.2">
      <c r="A19" s="1">
        <f t="shared" si="0"/>
        <v>5</v>
      </c>
      <c r="B19" s="1" t="s">
        <v>8</v>
      </c>
      <c r="C19" s="1" t="s">
        <v>195</v>
      </c>
      <c r="D19" s="5" t="s">
        <v>251</v>
      </c>
      <c r="E19" s="6">
        <v>2253</v>
      </c>
      <c r="F19" s="7">
        <f>12059-113+100+412</f>
        <v>12458</v>
      </c>
      <c r="G19" s="2" t="s">
        <v>257</v>
      </c>
      <c r="H19" s="52"/>
    </row>
    <row r="20" spans="1:8" s="38" customFormat="1" x14ac:dyDescent="0.2">
      <c r="A20" s="1">
        <f t="shared" si="0"/>
        <v>6</v>
      </c>
      <c r="B20" s="1" t="s">
        <v>8</v>
      </c>
      <c r="C20" s="1" t="s">
        <v>195</v>
      </c>
      <c r="D20" s="5" t="s">
        <v>248</v>
      </c>
      <c r="E20" s="6" t="s">
        <v>258</v>
      </c>
      <c r="F20" s="7">
        <v>4034</v>
      </c>
      <c r="G20" s="2" t="s">
        <v>259</v>
      </c>
      <c r="H20" s="52"/>
    </row>
    <row r="21" spans="1:8" s="38" customFormat="1" x14ac:dyDescent="0.2">
      <c r="A21" s="1">
        <f t="shared" si="0"/>
        <v>7</v>
      </c>
      <c r="B21" s="1" t="s">
        <v>8</v>
      </c>
      <c r="C21" s="1" t="s">
        <v>195</v>
      </c>
      <c r="D21" s="5" t="s">
        <v>248</v>
      </c>
      <c r="E21" s="6" t="s">
        <v>260</v>
      </c>
      <c r="F21" s="7">
        <v>1433</v>
      </c>
      <c r="G21" s="2" t="s">
        <v>261</v>
      </c>
      <c r="H21" s="52"/>
    </row>
    <row r="22" spans="1:8" s="38" customFormat="1" x14ac:dyDescent="0.2">
      <c r="A22" s="1">
        <f t="shared" si="0"/>
        <v>8</v>
      </c>
      <c r="B22" s="1" t="s">
        <v>8</v>
      </c>
      <c r="C22" s="1" t="s">
        <v>195</v>
      </c>
      <c r="D22" s="5" t="s">
        <v>262</v>
      </c>
      <c r="E22" s="6" t="s">
        <v>263</v>
      </c>
      <c r="F22" s="7">
        <v>4471</v>
      </c>
      <c r="G22" s="2" t="s">
        <v>264</v>
      </c>
      <c r="H22" s="52"/>
    </row>
    <row r="23" spans="1:8" s="38" customFormat="1" x14ac:dyDescent="0.2">
      <c r="A23" s="1">
        <f t="shared" si="0"/>
        <v>9</v>
      </c>
      <c r="B23" s="1" t="s">
        <v>8</v>
      </c>
      <c r="C23" s="1" t="s">
        <v>195</v>
      </c>
      <c r="D23" s="5" t="s">
        <v>262</v>
      </c>
      <c r="E23" s="6" t="s">
        <v>265</v>
      </c>
      <c r="F23" s="7">
        <v>10979</v>
      </c>
      <c r="G23" s="2" t="s">
        <v>266</v>
      </c>
      <c r="H23" s="52"/>
    </row>
    <row r="24" spans="1:8" s="38" customFormat="1" x14ac:dyDescent="0.2">
      <c r="A24" s="1">
        <f t="shared" si="0"/>
        <v>10</v>
      </c>
      <c r="B24" s="1" t="s">
        <v>8</v>
      </c>
      <c r="C24" s="1" t="s">
        <v>195</v>
      </c>
      <c r="D24" s="5" t="s">
        <v>262</v>
      </c>
      <c r="E24" s="6" t="s">
        <v>267</v>
      </c>
      <c r="F24" s="7">
        <v>5920</v>
      </c>
      <c r="G24" s="2" t="s">
        <v>268</v>
      </c>
      <c r="H24" s="52"/>
    </row>
    <row r="25" spans="1:8" s="38" customFormat="1" x14ac:dyDescent="0.2">
      <c r="A25" s="1">
        <f t="shared" si="0"/>
        <v>11</v>
      </c>
      <c r="B25" s="1" t="s">
        <v>8</v>
      </c>
      <c r="C25" s="1" t="s">
        <v>195</v>
      </c>
      <c r="D25" s="5" t="s">
        <v>248</v>
      </c>
      <c r="E25" s="6" t="s">
        <v>269</v>
      </c>
      <c r="F25" s="7">
        <v>6564</v>
      </c>
      <c r="G25" s="2" t="s">
        <v>270</v>
      </c>
      <c r="H25" s="52"/>
    </row>
    <row r="26" spans="1:8" s="38" customFormat="1" x14ac:dyDescent="0.2">
      <c r="A26" s="1">
        <f t="shared" si="0"/>
        <v>12</v>
      </c>
      <c r="B26" s="1" t="s">
        <v>8</v>
      </c>
      <c r="C26" s="1" t="s">
        <v>195</v>
      </c>
      <c r="D26" s="5" t="s">
        <v>248</v>
      </c>
      <c r="E26" s="6" t="s">
        <v>271</v>
      </c>
      <c r="F26" s="7">
        <v>2588</v>
      </c>
      <c r="G26" s="73" t="s">
        <v>272</v>
      </c>
      <c r="H26" s="52"/>
    </row>
    <row r="27" spans="1:8" s="38" customFormat="1" x14ac:dyDescent="0.2">
      <c r="A27" s="1">
        <f t="shared" si="0"/>
        <v>13</v>
      </c>
      <c r="B27" s="1" t="s">
        <v>8</v>
      </c>
      <c r="C27" s="1" t="s">
        <v>195</v>
      </c>
      <c r="D27" s="5" t="s">
        <v>248</v>
      </c>
      <c r="E27" s="6" t="s">
        <v>273</v>
      </c>
      <c r="F27" s="7">
        <v>3631</v>
      </c>
      <c r="G27" s="74"/>
      <c r="H27" s="52"/>
    </row>
    <row r="28" spans="1:8" s="38" customFormat="1" x14ac:dyDescent="0.2">
      <c r="A28" s="1">
        <f t="shared" si="0"/>
        <v>14</v>
      </c>
      <c r="B28" s="1" t="s">
        <v>8</v>
      </c>
      <c r="C28" s="1" t="s">
        <v>195</v>
      </c>
      <c r="D28" s="5" t="s">
        <v>262</v>
      </c>
      <c r="E28" s="6" t="s">
        <v>274</v>
      </c>
      <c r="F28" s="7">
        <v>2428</v>
      </c>
      <c r="G28" s="2" t="s">
        <v>275</v>
      </c>
      <c r="H28" s="52"/>
    </row>
    <row r="29" spans="1:8" s="38" customFormat="1" x14ac:dyDescent="0.2">
      <c r="A29" s="1">
        <f t="shared" si="0"/>
        <v>15</v>
      </c>
      <c r="B29" s="1" t="s">
        <v>8</v>
      </c>
      <c r="C29" s="1" t="s">
        <v>195</v>
      </c>
      <c r="D29" s="5" t="s">
        <v>262</v>
      </c>
      <c r="E29" s="6" t="s">
        <v>276</v>
      </c>
      <c r="F29" s="7">
        <v>6042</v>
      </c>
      <c r="G29" s="2" t="s">
        <v>277</v>
      </c>
      <c r="H29" s="52"/>
    </row>
    <row r="30" spans="1:8" s="38" customFormat="1" x14ac:dyDescent="0.2">
      <c r="A30" s="1">
        <f t="shared" si="0"/>
        <v>16</v>
      </c>
      <c r="B30" s="1" t="s">
        <v>8</v>
      </c>
      <c r="C30" s="1" t="s">
        <v>195</v>
      </c>
      <c r="D30" s="5" t="s">
        <v>262</v>
      </c>
      <c r="E30" s="6" t="s">
        <v>278</v>
      </c>
      <c r="F30" s="7">
        <v>25116</v>
      </c>
      <c r="G30" s="2" t="s">
        <v>279</v>
      </c>
      <c r="H30" s="52"/>
    </row>
    <row r="31" spans="1:8" s="38" customFormat="1" x14ac:dyDescent="0.2">
      <c r="A31" s="1">
        <f t="shared" si="0"/>
        <v>17</v>
      </c>
      <c r="B31" s="1" t="s">
        <v>8</v>
      </c>
      <c r="C31" s="1" t="s">
        <v>195</v>
      </c>
      <c r="D31" s="5" t="s">
        <v>262</v>
      </c>
      <c r="E31" s="6" t="s">
        <v>280</v>
      </c>
      <c r="F31" s="7">
        <v>3512</v>
      </c>
      <c r="G31" s="2" t="s">
        <v>281</v>
      </c>
      <c r="H31" s="52"/>
    </row>
    <row r="32" spans="1:8" s="38" customFormat="1" x14ac:dyDescent="0.2">
      <c r="A32" s="1">
        <f t="shared" si="0"/>
        <v>18</v>
      </c>
      <c r="B32" s="1" t="s">
        <v>8</v>
      </c>
      <c r="C32" s="5" t="s">
        <v>195</v>
      </c>
      <c r="D32" s="5" t="s">
        <v>282</v>
      </c>
      <c r="E32" s="6" t="s">
        <v>283</v>
      </c>
      <c r="F32" s="3">
        <v>59</v>
      </c>
      <c r="G32" s="2" t="s">
        <v>284</v>
      </c>
      <c r="H32" s="52"/>
    </row>
    <row r="33" spans="1:8" s="38" customFormat="1" x14ac:dyDescent="0.2">
      <c r="A33" s="1">
        <f t="shared" si="0"/>
        <v>19</v>
      </c>
      <c r="B33" s="1" t="s">
        <v>8</v>
      </c>
      <c r="C33" s="5" t="s">
        <v>195</v>
      </c>
      <c r="D33" s="5" t="s">
        <v>282</v>
      </c>
      <c r="E33" s="6">
        <v>1347</v>
      </c>
      <c r="F33" s="3">
        <v>244</v>
      </c>
      <c r="G33" s="2" t="s">
        <v>285</v>
      </c>
      <c r="H33" s="52"/>
    </row>
    <row r="34" spans="1:8" s="38" customFormat="1" x14ac:dyDescent="0.2">
      <c r="A34" s="1">
        <f t="shared" si="0"/>
        <v>20</v>
      </c>
      <c r="B34" s="1" t="s">
        <v>8</v>
      </c>
      <c r="C34" s="5" t="s">
        <v>286</v>
      </c>
      <c r="D34" s="5" t="s">
        <v>282</v>
      </c>
      <c r="E34" s="6">
        <v>1716</v>
      </c>
      <c r="F34" s="3">
        <v>2932</v>
      </c>
      <c r="G34" s="2" t="s">
        <v>287</v>
      </c>
      <c r="H34" s="52"/>
    </row>
    <row r="35" spans="1:8" s="38" customFormat="1" x14ac:dyDescent="0.2">
      <c r="A35" s="1">
        <f t="shared" si="0"/>
        <v>21</v>
      </c>
      <c r="B35" s="1" t="s">
        <v>8</v>
      </c>
      <c r="C35" s="5" t="s">
        <v>288</v>
      </c>
      <c r="D35" s="5" t="s">
        <v>282</v>
      </c>
      <c r="E35" s="6">
        <v>1688</v>
      </c>
      <c r="F35" s="3">
        <v>812</v>
      </c>
      <c r="G35" s="2" t="s">
        <v>289</v>
      </c>
      <c r="H35" s="52"/>
    </row>
    <row r="36" spans="1:8" s="38" customFormat="1" x14ac:dyDescent="0.2">
      <c r="A36" s="1">
        <f t="shared" si="0"/>
        <v>22</v>
      </c>
      <c r="B36" s="1" t="s">
        <v>8</v>
      </c>
      <c r="C36" s="1" t="s">
        <v>195</v>
      </c>
      <c r="D36" s="5" t="s">
        <v>262</v>
      </c>
      <c r="E36" s="6">
        <v>2160</v>
      </c>
      <c r="F36" s="7">
        <v>7806</v>
      </c>
      <c r="G36" s="2" t="s">
        <v>290</v>
      </c>
      <c r="H36" s="52"/>
    </row>
    <row r="37" spans="1:8" s="38" customFormat="1" x14ac:dyDescent="0.2">
      <c r="A37" s="1">
        <f t="shared" si="0"/>
        <v>23</v>
      </c>
      <c r="B37" s="1" t="s">
        <v>8</v>
      </c>
      <c r="C37" s="1" t="s">
        <v>291</v>
      </c>
      <c r="D37" s="5" t="s">
        <v>292</v>
      </c>
      <c r="E37" s="6" t="s">
        <v>293</v>
      </c>
      <c r="F37" s="3">
        <f>7969+8501</f>
        <v>16470</v>
      </c>
      <c r="G37" s="41" t="s">
        <v>294</v>
      </c>
      <c r="H37" s="52"/>
    </row>
    <row r="38" spans="1:8" s="38" customFormat="1" x14ac:dyDescent="0.2">
      <c r="A38" s="1">
        <f t="shared" si="0"/>
        <v>24</v>
      </c>
      <c r="B38" s="1" t="s">
        <v>8</v>
      </c>
      <c r="C38" s="1" t="s">
        <v>295</v>
      </c>
      <c r="D38" s="5" t="s">
        <v>292</v>
      </c>
      <c r="E38" s="6" t="s">
        <v>296</v>
      </c>
      <c r="F38" s="3">
        <v>953</v>
      </c>
      <c r="G38" s="41" t="s">
        <v>297</v>
      </c>
      <c r="H38" s="52"/>
    </row>
    <row r="39" spans="1:8" s="38" customFormat="1" x14ac:dyDescent="0.2">
      <c r="A39" s="1">
        <f t="shared" si="0"/>
        <v>25</v>
      </c>
      <c r="B39" s="1" t="s">
        <v>8</v>
      </c>
      <c r="C39" s="1" t="s">
        <v>295</v>
      </c>
      <c r="D39" s="5" t="s">
        <v>292</v>
      </c>
      <c r="E39" s="6" t="s">
        <v>298</v>
      </c>
      <c r="F39" s="3">
        <v>1178</v>
      </c>
      <c r="G39" s="41" t="s">
        <v>297</v>
      </c>
      <c r="H39" s="52"/>
    </row>
    <row r="40" spans="1:8" s="38" customFormat="1" x14ac:dyDescent="0.2">
      <c r="A40" s="1">
        <f t="shared" si="0"/>
        <v>26</v>
      </c>
      <c r="B40" s="1" t="s">
        <v>8</v>
      </c>
      <c r="C40" s="1" t="s">
        <v>295</v>
      </c>
      <c r="D40" s="5" t="s">
        <v>292</v>
      </c>
      <c r="E40" s="6" t="s">
        <v>299</v>
      </c>
      <c r="F40" s="3">
        <v>2082</v>
      </c>
      <c r="G40" s="41" t="s">
        <v>297</v>
      </c>
      <c r="H40" s="52"/>
    </row>
    <row r="41" spans="1:8" s="38" customFormat="1" x14ac:dyDescent="0.2">
      <c r="A41" s="1">
        <f t="shared" si="0"/>
        <v>27</v>
      </c>
      <c r="B41" s="1" t="s">
        <v>8</v>
      </c>
      <c r="C41" s="1" t="s">
        <v>300</v>
      </c>
      <c r="D41" s="5" t="s">
        <v>301</v>
      </c>
      <c r="E41" s="6" t="s">
        <v>302</v>
      </c>
      <c r="F41" s="3">
        <v>2142</v>
      </c>
      <c r="G41" s="41" t="s">
        <v>303</v>
      </c>
      <c r="H41" s="52"/>
    </row>
    <row r="42" spans="1:8" s="38" customFormat="1" x14ac:dyDescent="0.2">
      <c r="A42" s="1">
        <f t="shared" si="0"/>
        <v>28</v>
      </c>
      <c r="B42" s="1" t="s">
        <v>8</v>
      </c>
      <c r="C42" s="1" t="s">
        <v>304</v>
      </c>
      <c r="D42" s="5" t="s">
        <v>292</v>
      </c>
      <c r="E42" s="6" t="s">
        <v>305</v>
      </c>
      <c r="F42" s="3">
        <v>725</v>
      </c>
      <c r="G42" s="41" t="s">
        <v>306</v>
      </c>
      <c r="H42" s="52"/>
    </row>
    <row r="43" spans="1:8" s="38" customFormat="1" x14ac:dyDescent="0.2">
      <c r="A43" s="1">
        <f t="shared" si="0"/>
        <v>29</v>
      </c>
      <c r="B43" s="1" t="s">
        <v>8</v>
      </c>
      <c r="C43" s="1" t="s">
        <v>307</v>
      </c>
      <c r="D43" s="5" t="s">
        <v>301</v>
      </c>
      <c r="E43" s="6" t="s">
        <v>308</v>
      </c>
      <c r="F43" s="3">
        <v>2599</v>
      </c>
      <c r="G43" s="41" t="s">
        <v>309</v>
      </c>
      <c r="H43" s="52"/>
    </row>
    <row r="44" spans="1:8" s="38" customFormat="1" x14ac:dyDescent="0.2">
      <c r="A44" s="1">
        <f t="shared" si="0"/>
        <v>30</v>
      </c>
      <c r="B44" s="1" t="s">
        <v>8</v>
      </c>
      <c r="C44" s="1" t="s">
        <v>310</v>
      </c>
      <c r="D44" s="5" t="s">
        <v>292</v>
      </c>
      <c r="E44" s="6" t="s">
        <v>311</v>
      </c>
      <c r="F44" s="3">
        <v>5410</v>
      </c>
      <c r="G44" s="41" t="s">
        <v>312</v>
      </c>
      <c r="H44" s="52"/>
    </row>
    <row r="45" spans="1:8" s="38" customFormat="1" x14ac:dyDescent="0.2">
      <c r="A45" s="1">
        <f t="shared" si="0"/>
        <v>31</v>
      </c>
      <c r="B45" s="1" t="s">
        <v>8</v>
      </c>
      <c r="C45" s="1" t="s">
        <v>313</v>
      </c>
      <c r="D45" s="5" t="s">
        <v>301</v>
      </c>
      <c r="E45" s="6" t="s">
        <v>314</v>
      </c>
      <c r="F45" s="3">
        <v>1391</v>
      </c>
      <c r="G45" s="41" t="s">
        <v>315</v>
      </c>
      <c r="H45" s="52"/>
    </row>
    <row r="46" spans="1:8" s="38" customFormat="1" x14ac:dyDescent="0.2">
      <c r="A46" s="1">
        <f t="shared" si="0"/>
        <v>32</v>
      </c>
      <c r="B46" s="1" t="s">
        <v>8</v>
      </c>
      <c r="C46" s="1" t="s">
        <v>313</v>
      </c>
      <c r="D46" s="5" t="s">
        <v>301</v>
      </c>
      <c r="E46" s="6" t="s">
        <v>316</v>
      </c>
      <c r="F46" s="3">
        <v>1581</v>
      </c>
      <c r="G46" s="41" t="s">
        <v>315</v>
      </c>
      <c r="H46" s="52"/>
    </row>
    <row r="47" spans="1:8" s="38" customFormat="1" x14ac:dyDescent="0.2">
      <c r="A47" s="1">
        <f t="shared" si="0"/>
        <v>33</v>
      </c>
      <c r="B47" s="1" t="s">
        <v>8</v>
      </c>
      <c r="C47" s="1" t="s">
        <v>317</v>
      </c>
      <c r="D47" s="5" t="s">
        <v>301</v>
      </c>
      <c r="E47" s="6" t="s">
        <v>318</v>
      </c>
      <c r="F47" s="3">
        <v>1327</v>
      </c>
      <c r="G47" s="41" t="s">
        <v>319</v>
      </c>
      <c r="H47" s="52"/>
    </row>
    <row r="48" spans="1:8" s="38" customFormat="1" x14ac:dyDescent="0.2">
      <c r="A48" s="1">
        <f t="shared" si="0"/>
        <v>34</v>
      </c>
      <c r="B48" s="1" t="s">
        <v>8</v>
      </c>
      <c r="C48" s="1" t="s">
        <v>317</v>
      </c>
      <c r="D48" s="5" t="s">
        <v>301</v>
      </c>
      <c r="E48" s="6" t="s">
        <v>320</v>
      </c>
      <c r="F48" s="3">
        <v>583</v>
      </c>
      <c r="G48" s="41" t="s">
        <v>319</v>
      </c>
      <c r="H48" s="52"/>
    </row>
    <row r="49" spans="1:8" s="38" customFormat="1" x14ac:dyDescent="0.2">
      <c r="A49" s="1">
        <f t="shared" si="0"/>
        <v>35</v>
      </c>
      <c r="B49" s="1" t="s">
        <v>8</v>
      </c>
      <c r="C49" s="1" t="s">
        <v>321</v>
      </c>
      <c r="D49" s="5" t="s">
        <v>301</v>
      </c>
      <c r="E49" s="6" t="s">
        <v>322</v>
      </c>
      <c r="F49" s="3">
        <v>204</v>
      </c>
      <c r="G49" s="41" t="s">
        <v>323</v>
      </c>
      <c r="H49" s="52"/>
    </row>
    <row r="50" spans="1:8" s="38" customFormat="1" x14ac:dyDescent="0.2">
      <c r="A50" s="1">
        <f t="shared" si="0"/>
        <v>36</v>
      </c>
      <c r="B50" s="1" t="s">
        <v>8</v>
      </c>
      <c r="C50" s="1" t="s">
        <v>324</v>
      </c>
      <c r="D50" s="5" t="s">
        <v>292</v>
      </c>
      <c r="E50" s="6" t="s">
        <v>325</v>
      </c>
      <c r="F50" s="3">
        <v>1893</v>
      </c>
      <c r="G50" s="41" t="s">
        <v>326</v>
      </c>
      <c r="H50" s="52"/>
    </row>
    <row r="51" spans="1:8" s="38" customFormat="1" x14ac:dyDescent="0.2">
      <c r="A51" s="1">
        <f t="shared" si="0"/>
        <v>37</v>
      </c>
      <c r="B51" s="1" t="s">
        <v>8</v>
      </c>
      <c r="C51" s="1" t="s">
        <v>324</v>
      </c>
      <c r="D51" s="5" t="s">
        <v>292</v>
      </c>
      <c r="E51" s="6" t="s">
        <v>327</v>
      </c>
      <c r="F51" s="3">
        <v>5948</v>
      </c>
      <c r="G51" s="41" t="s">
        <v>326</v>
      </c>
      <c r="H51" s="52"/>
    </row>
    <row r="52" spans="1:8" s="38" customFormat="1" x14ac:dyDescent="0.2">
      <c r="A52" s="1">
        <f t="shared" si="0"/>
        <v>38</v>
      </c>
      <c r="B52" s="1" t="s">
        <v>8</v>
      </c>
      <c r="C52" s="1" t="s">
        <v>324</v>
      </c>
      <c r="D52" s="5" t="s">
        <v>301</v>
      </c>
      <c r="E52" s="6" t="s">
        <v>328</v>
      </c>
      <c r="F52" s="3">
        <v>1308</v>
      </c>
      <c r="G52" s="41" t="s">
        <v>326</v>
      </c>
      <c r="H52" s="52"/>
    </row>
    <row r="53" spans="1:8" s="38" customFormat="1" x14ac:dyDescent="0.2">
      <c r="A53" s="1">
        <f t="shared" si="0"/>
        <v>39</v>
      </c>
      <c r="B53" s="1" t="s">
        <v>8</v>
      </c>
      <c r="C53" s="1" t="s">
        <v>324</v>
      </c>
      <c r="D53" s="5" t="s">
        <v>292</v>
      </c>
      <c r="E53" s="6" t="s">
        <v>329</v>
      </c>
      <c r="F53" s="3">
        <v>8835</v>
      </c>
      <c r="G53" s="41" t="s">
        <v>326</v>
      </c>
      <c r="H53" s="52"/>
    </row>
    <row r="54" spans="1:8" s="38" customFormat="1" x14ac:dyDescent="0.2">
      <c r="A54" s="1">
        <f t="shared" si="0"/>
        <v>40</v>
      </c>
      <c r="B54" s="1" t="s">
        <v>8</v>
      </c>
      <c r="C54" s="1" t="s">
        <v>324</v>
      </c>
      <c r="D54" s="5" t="s">
        <v>301</v>
      </c>
      <c r="E54" s="6" t="s">
        <v>330</v>
      </c>
      <c r="F54" s="3">
        <v>361</v>
      </c>
      <c r="G54" s="41" t="s">
        <v>326</v>
      </c>
      <c r="H54" s="52"/>
    </row>
    <row r="55" spans="1:8" s="38" customFormat="1" x14ac:dyDescent="0.2">
      <c r="A55" s="1">
        <f t="shared" si="0"/>
        <v>41</v>
      </c>
      <c r="B55" s="1" t="s">
        <v>8</v>
      </c>
      <c r="C55" s="1" t="s">
        <v>324</v>
      </c>
      <c r="D55" s="5" t="s">
        <v>292</v>
      </c>
      <c r="E55" s="6" t="s">
        <v>331</v>
      </c>
      <c r="F55" s="28" t="s">
        <v>332</v>
      </c>
      <c r="G55" s="41" t="s">
        <v>333</v>
      </c>
      <c r="H55" s="52"/>
    </row>
    <row r="56" spans="1:8" s="38" customFormat="1" x14ac:dyDescent="0.2">
      <c r="A56" s="1">
        <f t="shared" si="0"/>
        <v>42</v>
      </c>
      <c r="B56" s="1" t="s">
        <v>8</v>
      </c>
      <c r="C56" s="1" t="s">
        <v>108</v>
      </c>
      <c r="D56" s="5" t="s">
        <v>301</v>
      </c>
      <c r="E56" s="6" t="s">
        <v>334</v>
      </c>
      <c r="F56" s="3">
        <v>6102</v>
      </c>
      <c r="G56" s="41" t="s">
        <v>335</v>
      </c>
      <c r="H56" s="52"/>
    </row>
    <row r="57" spans="1:8" s="38" customFormat="1" x14ac:dyDescent="0.2">
      <c r="A57" s="1">
        <f t="shared" si="0"/>
        <v>43</v>
      </c>
      <c r="B57" s="1" t="s">
        <v>8</v>
      </c>
      <c r="C57" s="1" t="s">
        <v>108</v>
      </c>
      <c r="D57" s="5" t="s">
        <v>301</v>
      </c>
      <c r="E57" s="6" t="s">
        <v>336</v>
      </c>
      <c r="F57" s="3">
        <v>554</v>
      </c>
      <c r="G57" s="41" t="s">
        <v>335</v>
      </c>
      <c r="H57" s="52"/>
    </row>
    <row r="58" spans="1:8" s="38" customFormat="1" x14ac:dyDescent="0.2">
      <c r="A58" s="1">
        <f t="shared" si="0"/>
        <v>44</v>
      </c>
      <c r="B58" s="1" t="s">
        <v>8</v>
      </c>
      <c r="C58" s="1" t="s">
        <v>337</v>
      </c>
      <c r="D58" s="5" t="s">
        <v>292</v>
      </c>
      <c r="E58" s="6" t="s">
        <v>338</v>
      </c>
      <c r="F58" s="3">
        <v>3365</v>
      </c>
      <c r="G58" s="41" t="s">
        <v>339</v>
      </c>
      <c r="H58" s="52"/>
    </row>
    <row r="59" spans="1:8" s="38" customFormat="1" x14ac:dyDescent="0.2">
      <c r="A59" s="1">
        <f t="shared" si="0"/>
        <v>45</v>
      </c>
      <c r="B59" s="1" t="s">
        <v>8</v>
      </c>
      <c r="C59" s="1" t="s">
        <v>337</v>
      </c>
      <c r="D59" s="5" t="s">
        <v>292</v>
      </c>
      <c r="E59" s="6" t="s">
        <v>340</v>
      </c>
      <c r="F59" s="3">
        <v>3550</v>
      </c>
      <c r="G59" s="41" t="s">
        <v>341</v>
      </c>
      <c r="H59" s="52"/>
    </row>
    <row r="60" spans="1:8" s="38" customFormat="1" x14ac:dyDescent="0.2">
      <c r="A60" s="1">
        <f t="shared" si="0"/>
        <v>46</v>
      </c>
      <c r="B60" s="1" t="s">
        <v>8</v>
      </c>
      <c r="C60" s="1" t="s">
        <v>342</v>
      </c>
      <c r="D60" s="5" t="s">
        <v>301</v>
      </c>
      <c r="E60" s="6" t="s">
        <v>343</v>
      </c>
      <c r="F60" s="3">
        <v>445</v>
      </c>
      <c r="G60" s="41" t="s">
        <v>344</v>
      </c>
      <c r="H60" s="52"/>
    </row>
    <row r="61" spans="1:8" s="38" customFormat="1" x14ac:dyDescent="0.2">
      <c r="A61" s="1">
        <f t="shared" si="0"/>
        <v>47</v>
      </c>
      <c r="B61" s="1" t="s">
        <v>8</v>
      </c>
      <c r="C61" s="1" t="s">
        <v>345</v>
      </c>
      <c r="D61" s="5" t="s">
        <v>301</v>
      </c>
      <c r="E61" s="6" t="s">
        <v>346</v>
      </c>
      <c r="F61" s="3">
        <v>254</v>
      </c>
      <c r="G61" s="41" t="s">
        <v>347</v>
      </c>
      <c r="H61" s="52"/>
    </row>
    <row r="62" spans="1:8" s="38" customFormat="1" x14ac:dyDescent="0.2">
      <c r="A62" s="1">
        <f t="shared" si="0"/>
        <v>48</v>
      </c>
      <c r="B62" s="1" t="s">
        <v>8</v>
      </c>
      <c r="C62" s="1" t="s">
        <v>348</v>
      </c>
      <c r="D62" s="5" t="s">
        <v>301</v>
      </c>
      <c r="E62" s="6" t="s">
        <v>349</v>
      </c>
      <c r="F62" s="3">
        <v>3310</v>
      </c>
      <c r="G62" s="41" t="s">
        <v>350</v>
      </c>
      <c r="H62" s="52"/>
    </row>
    <row r="63" spans="1:8" s="38" customFormat="1" x14ac:dyDescent="0.2">
      <c r="A63" s="1">
        <f t="shared" si="0"/>
        <v>49</v>
      </c>
      <c r="B63" s="1" t="s">
        <v>8</v>
      </c>
      <c r="C63" s="1" t="s">
        <v>351</v>
      </c>
      <c r="D63" s="5" t="s">
        <v>292</v>
      </c>
      <c r="E63" s="6" t="s">
        <v>352</v>
      </c>
      <c r="F63" s="3">
        <v>2143</v>
      </c>
      <c r="G63" s="41" t="s">
        <v>353</v>
      </c>
      <c r="H63" s="52"/>
    </row>
    <row r="64" spans="1:8" s="38" customFormat="1" x14ac:dyDescent="0.2">
      <c r="A64" s="1">
        <f t="shared" si="0"/>
        <v>50</v>
      </c>
      <c r="B64" s="1" t="s">
        <v>8</v>
      </c>
      <c r="C64" s="1" t="s">
        <v>354</v>
      </c>
      <c r="D64" s="5" t="s">
        <v>301</v>
      </c>
      <c r="E64" s="6" t="s">
        <v>355</v>
      </c>
      <c r="F64" s="3">
        <v>1533</v>
      </c>
      <c r="G64" s="41" t="s">
        <v>356</v>
      </c>
      <c r="H64" s="52"/>
    </row>
    <row r="65" spans="1:8" s="38" customFormat="1" x14ac:dyDescent="0.2">
      <c r="A65" s="1">
        <f t="shared" si="0"/>
        <v>51</v>
      </c>
      <c r="B65" s="1" t="s">
        <v>8</v>
      </c>
      <c r="C65" s="1" t="s">
        <v>357</v>
      </c>
      <c r="D65" s="5" t="s">
        <v>301</v>
      </c>
      <c r="E65" s="6" t="s">
        <v>358</v>
      </c>
      <c r="F65" s="3">
        <v>3870</v>
      </c>
      <c r="G65" s="41" t="s">
        <v>359</v>
      </c>
      <c r="H65" s="52"/>
    </row>
    <row r="66" spans="1:8" s="38" customFormat="1" x14ac:dyDescent="0.2">
      <c r="A66" s="1">
        <f t="shared" si="0"/>
        <v>52</v>
      </c>
      <c r="B66" s="1" t="s">
        <v>8</v>
      </c>
      <c r="C66" s="1" t="s">
        <v>360</v>
      </c>
      <c r="D66" s="5" t="s">
        <v>292</v>
      </c>
      <c r="E66" s="6" t="s">
        <v>361</v>
      </c>
      <c r="F66" s="3">
        <v>263</v>
      </c>
      <c r="G66" s="41" t="s">
        <v>362</v>
      </c>
      <c r="H66" s="52"/>
    </row>
    <row r="67" spans="1:8" s="38" customFormat="1" x14ac:dyDescent="0.2">
      <c r="A67" s="1">
        <f t="shared" si="0"/>
        <v>53</v>
      </c>
      <c r="B67" s="1" t="s">
        <v>8</v>
      </c>
      <c r="C67" s="1" t="s">
        <v>363</v>
      </c>
      <c r="D67" s="5" t="s">
        <v>301</v>
      </c>
      <c r="E67" s="6" t="s">
        <v>364</v>
      </c>
      <c r="F67" s="3">
        <v>1080</v>
      </c>
      <c r="G67" s="41" t="s">
        <v>365</v>
      </c>
      <c r="H67" s="52"/>
    </row>
    <row r="68" spans="1:8" s="38" customFormat="1" x14ac:dyDescent="0.2">
      <c r="A68" s="1">
        <f t="shared" si="0"/>
        <v>54</v>
      </c>
      <c r="B68" s="1" t="s">
        <v>8</v>
      </c>
      <c r="C68" s="1" t="s">
        <v>366</v>
      </c>
      <c r="D68" s="5" t="s">
        <v>292</v>
      </c>
      <c r="E68" s="6" t="s">
        <v>367</v>
      </c>
      <c r="F68" s="3">
        <v>6458</v>
      </c>
      <c r="G68" s="41" t="s">
        <v>368</v>
      </c>
      <c r="H68" s="52"/>
    </row>
    <row r="69" spans="1:8" s="38" customFormat="1" x14ac:dyDescent="0.2">
      <c r="A69" s="1">
        <f t="shared" si="0"/>
        <v>55</v>
      </c>
      <c r="B69" s="1" t="s">
        <v>8</v>
      </c>
      <c r="C69" s="1" t="s">
        <v>369</v>
      </c>
      <c r="D69" s="5" t="s">
        <v>301</v>
      </c>
      <c r="E69" s="6" t="s">
        <v>370</v>
      </c>
      <c r="F69" s="3">
        <v>929</v>
      </c>
      <c r="G69" s="41" t="s">
        <v>371</v>
      </c>
      <c r="H69" s="52"/>
    </row>
    <row r="70" spans="1:8" s="38" customFormat="1" x14ac:dyDescent="0.2">
      <c r="A70" s="1">
        <f t="shared" si="0"/>
        <v>56</v>
      </c>
      <c r="B70" s="1" t="s">
        <v>8</v>
      </c>
      <c r="C70" s="1" t="s">
        <v>372</v>
      </c>
      <c r="D70" s="5" t="s">
        <v>292</v>
      </c>
      <c r="E70" s="6" t="s">
        <v>373</v>
      </c>
      <c r="F70" s="3">
        <v>17075</v>
      </c>
      <c r="G70" s="41" t="s">
        <v>374</v>
      </c>
      <c r="H70" s="52"/>
    </row>
    <row r="71" spans="1:8" s="38" customFormat="1" x14ac:dyDescent="0.2">
      <c r="A71" s="1">
        <f t="shared" si="0"/>
        <v>57</v>
      </c>
      <c r="B71" s="1" t="s">
        <v>8</v>
      </c>
      <c r="C71" s="1" t="s">
        <v>375</v>
      </c>
      <c r="D71" s="5" t="s">
        <v>301</v>
      </c>
      <c r="E71" s="6" t="s">
        <v>376</v>
      </c>
      <c r="F71" s="3">
        <v>1755</v>
      </c>
      <c r="G71" s="41" t="s">
        <v>377</v>
      </c>
      <c r="H71" s="52"/>
    </row>
    <row r="72" spans="1:8" s="38" customFormat="1" x14ac:dyDescent="0.2">
      <c r="A72" s="1">
        <f t="shared" si="0"/>
        <v>58</v>
      </c>
      <c r="B72" s="1" t="s">
        <v>8</v>
      </c>
      <c r="C72" s="1" t="s">
        <v>378</v>
      </c>
      <c r="D72" s="5" t="s">
        <v>292</v>
      </c>
      <c r="E72" s="6" t="s">
        <v>379</v>
      </c>
      <c r="F72" s="3">
        <v>3417</v>
      </c>
      <c r="G72" s="41" t="s">
        <v>380</v>
      </c>
      <c r="H72" s="52"/>
    </row>
    <row r="73" spans="1:8" s="38" customFormat="1" x14ac:dyDescent="0.2">
      <c r="A73" s="1">
        <f t="shared" si="0"/>
        <v>59</v>
      </c>
      <c r="B73" s="1" t="s">
        <v>8</v>
      </c>
      <c r="C73" s="1" t="s">
        <v>378</v>
      </c>
      <c r="D73" s="5" t="s">
        <v>381</v>
      </c>
      <c r="E73" s="6" t="s">
        <v>382</v>
      </c>
      <c r="F73" s="3">
        <f>5240-11</f>
        <v>5229</v>
      </c>
      <c r="G73" s="41" t="s">
        <v>380</v>
      </c>
      <c r="H73" s="52"/>
    </row>
    <row r="74" spans="1:8" s="38" customFormat="1" x14ac:dyDescent="0.2">
      <c r="A74" s="1">
        <f t="shared" si="0"/>
        <v>60</v>
      </c>
      <c r="B74" s="1" t="s">
        <v>8</v>
      </c>
      <c r="C74" s="1" t="s">
        <v>378</v>
      </c>
      <c r="D74" s="5" t="s">
        <v>301</v>
      </c>
      <c r="E74" s="6" t="s">
        <v>383</v>
      </c>
      <c r="F74" s="3">
        <v>702</v>
      </c>
      <c r="G74" s="41" t="s">
        <v>380</v>
      </c>
      <c r="H74" s="52"/>
    </row>
    <row r="75" spans="1:8" s="38" customFormat="1" x14ac:dyDescent="0.2">
      <c r="A75" s="1">
        <f t="shared" si="0"/>
        <v>61</v>
      </c>
      <c r="B75" s="1" t="s">
        <v>8</v>
      </c>
      <c r="C75" s="1" t="s">
        <v>384</v>
      </c>
      <c r="D75" s="5" t="s">
        <v>301</v>
      </c>
      <c r="E75" s="6" t="s">
        <v>385</v>
      </c>
      <c r="F75" s="3">
        <v>2453</v>
      </c>
      <c r="G75" s="41" t="s">
        <v>386</v>
      </c>
      <c r="H75" s="52"/>
    </row>
    <row r="76" spans="1:8" s="38" customFormat="1" x14ac:dyDescent="0.2">
      <c r="A76" s="1">
        <f t="shared" si="0"/>
        <v>62</v>
      </c>
      <c r="B76" s="1" t="s">
        <v>8</v>
      </c>
      <c r="C76" s="1" t="s">
        <v>387</v>
      </c>
      <c r="D76" s="5" t="s">
        <v>301</v>
      </c>
      <c r="E76" s="6" t="s">
        <v>388</v>
      </c>
      <c r="F76" s="3">
        <v>2500</v>
      </c>
      <c r="G76" s="41" t="s">
        <v>389</v>
      </c>
      <c r="H76" s="52"/>
    </row>
    <row r="77" spans="1:8" s="38" customFormat="1" x14ac:dyDescent="0.2">
      <c r="A77" s="1">
        <f t="shared" si="0"/>
        <v>63</v>
      </c>
      <c r="B77" s="1" t="s">
        <v>8</v>
      </c>
      <c r="C77" s="1" t="s">
        <v>387</v>
      </c>
      <c r="D77" s="5" t="s">
        <v>301</v>
      </c>
      <c r="E77" s="6" t="s">
        <v>390</v>
      </c>
      <c r="F77" s="3">
        <v>7576</v>
      </c>
      <c r="G77" s="41" t="s">
        <v>389</v>
      </c>
      <c r="H77" s="52"/>
    </row>
    <row r="78" spans="1:8" s="38" customFormat="1" x14ac:dyDescent="0.2">
      <c r="A78" s="1">
        <f t="shared" si="0"/>
        <v>64</v>
      </c>
      <c r="B78" s="1" t="s">
        <v>8</v>
      </c>
      <c r="C78" s="1" t="s">
        <v>387</v>
      </c>
      <c r="D78" s="5" t="s">
        <v>301</v>
      </c>
      <c r="E78" s="6" t="s">
        <v>391</v>
      </c>
      <c r="F78" s="3">
        <v>5515</v>
      </c>
      <c r="G78" s="41" t="s">
        <v>389</v>
      </c>
      <c r="H78" s="52"/>
    </row>
    <row r="79" spans="1:8" s="38" customFormat="1" x14ac:dyDescent="0.2">
      <c r="A79" s="1">
        <f t="shared" si="0"/>
        <v>65</v>
      </c>
      <c r="B79" s="1" t="s">
        <v>8</v>
      </c>
      <c r="C79" s="1" t="s">
        <v>392</v>
      </c>
      <c r="D79" s="5" t="s">
        <v>381</v>
      </c>
      <c r="E79" s="6" t="s">
        <v>393</v>
      </c>
      <c r="F79" s="3">
        <f>3130</f>
        <v>3130</v>
      </c>
      <c r="G79" s="41" t="s">
        <v>394</v>
      </c>
      <c r="H79" s="52"/>
    </row>
    <row r="80" spans="1:8" s="38" customFormat="1" x14ac:dyDescent="0.2">
      <c r="A80" s="1">
        <f t="shared" si="0"/>
        <v>66</v>
      </c>
      <c r="B80" s="1" t="s">
        <v>8</v>
      </c>
      <c r="C80" s="1" t="s">
        <v>395</v>
      </c>
      <c r="D80" s="5" t="s">
        <v>301</v>
      </c>
      <c r="E80" s="6" t="s">
        <v>396</v>
      </c>
      <c r="F80" s="3">
        <v>106</v>
      </c>
      <c r="G80" s="41" t="s">
        <v>397</v>
      </c>
      <c r="H80" s="52"/>
    </row>
    <row r="81" spans="1:8" s="38" customFormat="1" x14ac:dyDescent="0.2">
      <c r="A81" s="1">
        <f t="shared" ref="A81:A144" si="1">1+A80</f>
        <v>67</v>
      </c>
      <c r="B81" s="1" t="s">
        <v>8</v>
      </c>
      <c r="C81" s="1" t="s">
        <v>395</v>
      </c>
      <c r="D81" s="5" t="s">
        <v>301</v>
      </c>
      <c r="E81" s="6" t="s">
        <v>398</v>
      </c>
      <c r="F81" s="3">
        <v>1367</v>
      </c>
      <c r="G81" s="41" t="s">
        <v>397</v>
      </c>
      <c r="H81" s="52"/>
    </row>
    <row r="82" spans="1:8" s="38" customFormat="1" x14ac:dyDescent="0.2">
      <c r="A82" s="1">
        <f t="shared" si="1"/>
        <v>68</v>
      </c>
      <c r="B82" s="1" t="s">
        <v>8</v>
      </c>
      <c r="C82" s="1" t="s">
        <v>395</v>
      </c>
      <c r="D82" s="5" t="s">
        <v>301</v>
      </c>
      <c r="E82" s="6" t="s">
        <v>399</v>
      </c>
      <c r="F82" s="3">
        <v>1007</v>
      </c>
      <c r="G82" s="41" t="s">
        <v>397</v>
      </c>
      <c r="H82" s="52"/>
    </row>
    <row r="83" spans="1:8" s="38" customFormat="1" x14ac:dyDescent="0.2">
      <c r="A83" s="1">
        <f t="shared" si="1"/>
        <v>69</v>
      </c>
      <c r="B83" s="1" t="s">
        <v>8</v>
      </c>
      <c r="C83" s="1" t="s">
        <v>400</v>
      </c>
      <c r="D83" s="5" t="s">
        <v>301</v>
      </c>
      <c r="E83" s="6" t="s">
        <v>401</v>
      </c>
      <c r="F83" s="3">
        <v>5363</v>
      </c>
      <c r="G83" s="41" t="s">
        <v>402</v>
      </c>
      <c r="H83" s="52"/>
    </row>
    <row r="84" spans="1:8" s="38" customFormat="1" x14ac:dyDescent="0.2">
      <c r="A84" s="1">
        <f t="shared" si="1"/>
        <v>70</v>
      </c>
      <c r="B84" s="1" t="s">
        <v>8</v>
      </c>
      <c r="C84" s="1" t="s">
        <v>403</v>
      </c>
      <c r="D84" s="5" t="s">
        <v>301</v>
      </c>
      <c r="E84" s="6" t="s">
        <v>404</v>
      </c>
      <c r="F84" s="3">
        <v>840</v>
      </c>
      <c r="G84" s="41" t="s">
        <v>405</v>
      </c>
      <c r="H84" s="52"/>
    </row>
    <row r="85" spans="1:8" s="38" customFormat="1" x14ac:dyDescent="0.2">
      <c r="A85" s="1">
        <f t="shared" si="1"/>
        <v>71</v>
      </c>
      <c r="B85" s="1" t="s">
        <v>8</v>
      </c>
      <c r="C85" s="1" t="s">
        <v>208</v>
      </c>
      <c r="D85" s="5" t="s">
        <v>301</v>
      </c>
      <c r="E85" s="6" t="s">
        <v>406</v>
      </c>
      <c r="F85" s="3">
        <v>10090</v>
      </c>
      <c r="G85" s="41" t="s">
        <v>407</v>
      </c>
      <c r="H85" s="52"/>
    </row>
    <row r="86" spans="1:8" s="38" customFormat="1" x14ac:dyDescent="0.2">
      <c r="A86" s="1">
        <f t="shared" si="1"/>
        <v>72</v>
      </c>
      <c r="B86" s="1" t="s">
        <v>8</v>
      </c>
      <c r="C86" s="1" t="s">
        <v>408</v>
      </c>
      <c r="D86" s="5" t="s">
        <v>301</v>
      </c>
      <c r="E86" s="6" t="s">
        <v>409</v>
      </c>
      <c r="F86" s="3">
        <v>836</v>
      </c>
      <c r="G86" s="41" t="s">
        <v>410</v>
      </c>
      <c r="H86" s="52"/>
    </row>
    <row r="87" spans="1:8" s="38" customFormat="1" x14ac:dyDescent="0.2">
      <c r="A87" s="1">
        <f t="shared" si="1"/>
        <v>73</v>
      </c>
      <c r="B87" s="1" t="s">
        <v>8</v>
      </c>
      <c r="C87" s="1" t="s">
        <v>411</v>
      </c>
      <c r="D87" s="5" t="s">
        <v>301</v>
      </c>
      <c r="E87" s="6" t="s">
        <v>412</v>
      </c>
      <c r="F87" s="3">
        <v>8882</v>
      </c>
      <c r="G87" s="41" t="s">
        <v>413</v>
      </c>
      <c r="H87" s="52"/>
    </row>
    <row r="88" spans="1:8" s="38" customFormat="1" x14ac:dyDescent="0.2">
      <c r="A88" s="1">
        <f t="shared" si="1"/>
        <v>74</v>
      </c>
      <c r="B88" s="1" t="s">
        <v>8</v>
      </c>
      <c r="C88" s="1" t="s">
        <v>414</v>
      </c>
      <c r="D88" s="5" t="s">
        <v>301</v>
      </c>
      <c r="E88" s="6" t="s">
        <v>415</v>
      </c>
      <c r="F88" s="3">
        <v>3240</v>
      </c>
      <c r="G88" s="41" t="s">
        <v>416</v>
      </c>
      <c r="H88" s="52"/>
    </row>
    <row r="89" spans="1:8" s="38" customFormat="1" x14ac:dyDescent="0.2">
      <c r="A89" s="1">
        <f t="shared" si="1"/>
        <v>75</v>
      </c>
      <c r="B89" s="1" t="s">
        <v>8</v>
      </c>
      <c r="C89" s="1" t="s">
        <v>417</v>
      </c>
      <c r="D89" s="5" t="s">
        <v>301</v>
      </c>
      <c r="E89" s="6" t="s">
        <v>418</v>
      </c>
      <c r="F89" s="3">
        <v>5983</v>
      </c>
      <c r="G89" s="41" t="s">
        <v>419</v>
      </c>
      <c r="H89" s="52"/>
    </row>
    <row r="90" spans="1:8" s="38" customFormat="1" x14ac:dyDescent="0.2">
      <c r="A90" s="1">
        <f t="shared" si="1"/>
        <v>76</v>
      </c>
      <c r="B90" s="1" t="s">
        <v>8</v>
      </c>
      <c r="C90" s="1" t="s">
        <v>420</v>
      </c>
      <c r="D90" s="5" t="s">
        <v>301</v>
      </c>
      <c r="E90" s="6" t="s">
        <v>421</v>
      </c>
      <c r="F90" s="3">
        <v>1173</v>
      </c>
      <c r="G90" s="41" t="s">
        <v>422</v>
      </c>
      <c r="H90" s="52"/>
    </row>
    <row r="91" spans="1:8" s="38" customFormat="1" x14ac:dyDescent="0.2">
      <c r="A91" s="1">
        <f t="shared" si="1"/>
        <v>77</v>
      </c>
      <c r="B91" s="1" t="s">
        <v>8</v>
      </c>
      <c r="C91" s="1" t="s">
        <v>423</v>
      </c>
      <c r="D91" s="5" t="s">
        <v>301</v>
      </c>
      <c r="E91" s="6" t="s">
        <v>424</v>
      </c>
      <c r="F91" s="3">
        <v>749</v>
      </c>
      <c r="G91" s="41" t="s">
        <v>425</v>
      </c>
      <c r="H91" s="52"/>
    </row>
    <row r="92" spans="1:8" s="38" customFormat="1" x14ac:dyDescent="0.2">
      <c r="A92" s="1">
        <f t="shared" si="1"/>
        <v>78</v>
      </c>
      <c r="B92" s="1" t="s">
        <v>8</v>
      </c>
      <c r="C92" s="1" t="s">
        <v>426</v>
      </c>
      <c r="D92" s="5" t="s">
        <v>301</v>
      </c>
      <c r="E92" s="6" t="s">
        <v>427</v>
      </c>
      <c r="F92" s="3">
        <v>2042</v>
      </c>
      <c r="G92" s="41" t="s">
        <v>428</v>
      </c>
      <c r="H92" s="52"/>
    </row>
    <row r="93" spans="1:8" s="38" customFormat="1" x14ac:dyDescent="0.2">
      <c r="A93" s="1">
        <f t="shared" si="1"/>
        <v>79</v>
      </c>
      <c r="B93" s="1" t="s">
        <v>8</v>
      </c>
      <c r="C93" s="1" t="s">
        <v>426</v>
      </c>
      <c r="D93" s="5" t="s">
        <v>301</v>
      </c>
      <c r="E93" s="6" t="s">
        <v>429</v>
      </c>
      <c r="F93" s="3">
        <v>2715</v>
      </c>
      <c r="G93" s="41" t="s">
        <v>428</v>
      </c>
      <c r="H93" s="52"/>
    </row>
    <row r="94" spans="1:8" s="38" customFormat="1" x14ac:dyDescent="0.2">
      <c r="A94" s="1">
        <f t="shared" si="1"/>
        <v>80</v>
      </c>
      <c r="B94" s="1" t="s">
        <v>8</v>
      </c>
      <c r="C94" s="1" t="s">
        <v>430</v>
      </c>
      <c r="D94" s="5" t="s">
        <v>301</v>
      </c>
      <c r="E94" s="6" t="s">
        <v>431</v>
      </c>
      <c r="F94" s="3">
        <v>457</v>
      </c>
      <c r="G94" s="41" t="s">
        <v>432</v>
      </c>
      <c r="H94" s="52"/>
    </row>
    <row r="95" spans="1:8" s="38" customFormat="1" x14ac:dyDescent="0.2">
      <c r="A95" s="1">
        <f t="shared" si="1"/>
        <v>81</v>
      </c>
      <c r="B95" s="1" t="s">
        <v>8</v>
      </c>
      <c r="C95" s="1" t="s">
        <v>433</v>
      </c>
      <c r="D95" s="5" t="s">
        <v>301</v>
      </c>
      <c r="E95" s="6" t="s">
        <v>434</v>
      </c>
      <c r="F95" s="3">
        <v>2453</v>
      </c>
      <c r="G95" s="41" t="s">
        <v>435</v>
      </c>
      <c r="H95" s="52"/>
    </row>
    <row r="96" spans="1:8" s="38" customFormat="1" x14ac:dyDescent="0.2">
      <c r="A96" s="1">
        <f t="shared" si="1"/>
        <v>82</v>
      </c>
      <c r="B96" s="1" t="s">
        <v>8</v>
      </c>
      <c r="C96" s="1" t="s">
        <v>436</v>
      </c>
      <c r="D96" s="5" t="s">
        <v>301</v>
      </c>
      <c r="E96" s="6" t="s">
        <v>437</v>
      </c>
      <c r="F96" s="3">
        <v>1597</v>
      </c>
      <c r="G96" s="41" t="s">
        <v>438</v>
      </c>
      <c r="H96" s="52"/>
    </row>
    <row r="97" spans="1:8" s="38" customFormat="1" x14ac:dyDescent="0.2">
      <c r="A97" s="1">
        <f t="shared" si="1"/>
        <v>83</v>
      </c>
      <c r="B97" s="1" t="s">
        <v>8</v>
      </c>
      <c r="C97" s="1" t="s">
        <v>439</v>
      </c>
      <c r="D97" s="5" t="s">
        <v>301</v>
      </c>
      <c r="E97" s="6" t="s">
        <v>440</v>
      </c>
      <c r="F97" s="3">
        <v>712</v>
      </c>
      <c r="G97" s="41" t="s">
        <v>441</v>
      </c>
      <c r="H97" s="52"/>
    </row>
    <row r="98" spans="1:8" s="38" customFormat="1" x14ac:dyDescent="0.2">
      <c r="A98" s="1">
        <f t="shared" si="1"/>
        <v>84</v>
      </c>
      <c r="B98" s="1" t="s">
        <v>8</v>
      </c>
      <c r="C98" s="1" t="s">
        <v>439</v>
      </c>
      <c r="D98" s="5" t="s">
        <v>301</v>
      </c>
      <c r="E98" s="6" t="s">
        <v>442</v>
      </c>
      <c r="F98" s="3">
        <v>905</v>
      </c>
      <c r="G98" s="41" t="s">
        <v>441</v>
      </c>
      <c r="H98" s="52"/>
    </row>
    <row r="99" spans="1:8" s="38" customFormat="1" x14ac:dyDescent="0.2">
      <c r="A99" s="1">
        <f t="shared" si="1"/>
        <v>85</v>
      </c>
      <c r="B99" s="1" t="s">
        <v>8</v>
      </c>
      <c r="C99" s="1" t="s">
        <v>443</v>
      </c>
      <c r="D99" s="5" t="s">
        <v>292</v>
      </c>
      <c r="E99" s="6" t="s">
        <v>444</v>
      </c>
      <c r="F99" s="3">
        <v>180</v>
      </c>
      <c r="G99" s="41" t="s">
        <v>445</v>
      </c>
      <c r="H99" s="52"/>
    </row>
    <row r="100" spans="1:8" s="38" customFormat="1" x14ac:dyDescent="0.2">
      <c r="A100" s="1">
        <f t="shared" si="1"/>
        <v>86</v>
      </c>
      <c r="B100" s="1" t="s">
        <v>8</v>
      </c>
      <c r="C100" s="1" t="s">
        <v>443</v>
      </c>
      <c r="D100" s="5" t="s">
        <v>292</v>
      </c>
      <c r="E100" s="6" t="s">
        <v>446</v>
      </c>
      <c r="F100" s="3">
        <v>188</v>
      </c>
      <c r="G100" s="41" t="s">
        <v>445</v>
      </c>
      <c r="H100" s="52"/>
    </row>
    <row r="101" spans="1:8" s="38" customFormat="1" x14ac:dyDescent="0.2">
      <c r="A101" s="1">
        <f t="shared" si="1"/>
        <v>87</v>
      </c>
      <c r="B101" s="1" t="s">
        <v>8</v>
      </c>
      <c r="C101" s="1" t="s">
        <v>443</v>
      </c>
      <c r="D101" s="5" t="s">
        <v>292</v>
      </c>
      <c r="E101" s="6" t="s">
        <v>447</v>
      </c>
      <c r="F101" s="3">
        <v>169</v>
      </c>
      <c r="G101" s="41" t="s">
        <v>445</v>
      </c>
      <c r="H101" s="52"/>
    </row>
    <row r="102" spans="1:8" s="38" customFormat="1" x14ac:dyDescent="0.2">
      <c r="A102" s="1">
        <f t="shared" si="1"/>
        <v>88</v>
      </c>
      <c r="B102" s="1" t="s">
        <v>8</v>
      </c>
      <c r="C102" s="1" t="s">
        <v>443</v>
      </c>
      <c r="D102" s="5" t="s">
        <v>292</v>
      </c>
      <c r="E102" s="6" t="s">
        <v>448</v>
      </c>
      <c r="F102" s="3">
        <v>169</v>
      </c>
      <c r="G102" s="41" t="s">
        <v>445</v>
      </c>
      <c r="H102" s="52"/>
    </row>
    <row r="103" spans="1:8" s="38" customFormat="1" x14ac:dyDescent="0.2">
      <c r="A103" s="1">
        <f t="shared" si="1"/>
        <v>89</v>
      </c>
      <c r="B103" s="1" t="s">
        <v>8</v>
      </c>
      <c r="C103" s="1" t="s">
        <v>449</v>
      </c>
      <c r="D103" s="5" t="s">
        <v>301</v>
      </c>
      <c r="E103" s="6" t="s">
        <v>450</v>
      </c>
      <c r="F103" s="3">
        <v>1268</v>
      </c>
      <c r="G103" s="41" t="s">
        <v>451</v>
      </c>
      <c r="H103" s="52"/>
    </row>
    <row r="104" spans="1:8" s="38" customFormat="1" x14ac:dyDescent="0.2">
      <c r="A104" s="1">
        <f t="shared" si="1"/>
        <v>90</v>
      </c>
      <c r="B104" s="1" t="s">
        <v>8</v>
      </c>
      <c r="C104" s="1" t="s">
        <v>452</v>
      </c>
      <c r="D104" s="5" t="s">
        <v>301</v>
      </c>
      <c r="E104" s="6" t="s">
        <v>453</v>
      </c>
      <c r="F104" s="3">
        <v>8901</v>
      </c>
      <c r="G104" s="41" t="s">
        <v>454</v>
      </c>
      <c r="H104" s="52"/>
    </row>
    <row r="105" spans="1:8" s="38" customFormat="1" x14ac:dyDescent="0.2">
      <c r="A105" s="1">
        <f t="shared" si="1"/>
        <v>91</v>
      </c>
      <c r="B105" s="1" t="s">
        <v>8</v>
      </c>
      <c r="C105" s="1" t="s">
        <v>455</v>
      </c>
      <c r="D105" s="5" t="s">
        <v>301</v>
      </c>
      <c r="E105" s="6" t="s">
        <v>456</v>
      </c>
      <c r="F105" s="3">
        <v>2557</v>
      </c>
      <c r="G105" s="41" t="s">
        <v>457</v>
      </c>
      <c r="H105" s="52"/>
    </row>
    <row r="106" spans="1:8" s="38" customFormat="1" x14ac:dyDescent="0.2">
      <c r="A106" s="1">
        <f t="shared" si="1"/>
        <v>92</v>
      </c>
      <c r="B106" s="1" t="s">
        <v>8</v>
      </c>
      <c r="C106" s="1" t="s">
        <v>458</v>
      </c>
      <c r="D106" s="5" t="s">
        <v>301</v>
      </c>
      <c r="E106" s="6" t="s">
        <v>459</v>
      </c>
      <c r="F106" s="3">
        <v>1722</v>
      </c>
      <c r="G106" s="41" t="s">
        <v>460</v>
      </c>
      <c r="H106" s="52"/>
    </row>
    <row r="107" spans="1:8" s="38" customFormat="1" x14ac:dyDescent="0.2">
      <c r="A107" s="1">
        <f t="shared" si="1"/>
        <v>93</v>
      </c>
      <c r="B107" s="1" t="s">
        <v>8</v>
      </c>
      <c r="C107" s="1" t="s">
        <v>458</v>
      </c>
      <c r="D107" s="5" t="s">
        <v>301</v>
      </c>
      <c r="E107" s="6" t="s">
        <v>461</v>
      </c>
      <c r="F107" s="3">
        <v>668</v>
      </c>
      <c r="G107" s="41" t="s">
        <v>460</v>
      </c>
      <c r="H107" s="52"/>
    </row>
    <row r="108" spans="1:8" s="38" customFormat="1" x14ac:dyDescent="0.2">
      <c r="A108" s="1">
        <f t="shared" si="1"/>
        <v>94</v>
      </c>
      <c r="B108" s="1" t="s">
        <v>8</v>
      </c>
      <c r="C108" s="1" t="s">
        <v>462</v>
      </c>
      <c r="D108" s="5" t="s">
        <v>292</v>
      </c>
      <c r="E108" s="6" t="s">
        <v>463</v>
      </c>
      <c r="F108" s="3">
        <v>409</v>
      </c>
      <c r="G108" s="41" t="s">
        <v>464</v>
      </c>
      <c r="H108" s="52"/>
    </row>
    <row r="109" spans="1:8" s="38" customFormat="1" x14ac:dyDescent="0.2">
      <c r="A109" s="1">
        <f t="shared" si="1"/>
        <v>95</v>
      </c>
      <c r="B109" s="1" t="s">
        <v>8</v>
      </c>
      <c r="C109" s="1" t="s">
        <v>465</v>
      </c>
      <c r="D109" s="5" t="s">
        <v>301</v>
      </c>
      <c r="E109" s="6" t="s">
        <v>466</v>
      </c>
      <c r="F109" s="3">
        <v>606</v>
      </c>
      <c r="G109" s="41" t="s">
        <v>467</v>
      </c>
      <c r="H109" s="52"/>
    </row>
    <row r="110" spans="1:8" s="38" customFormat="1" x14ac:dyDescent="0.2">
      <c r="A110" s="1">
        <f t="shared" si="1"/>
        <v>96</v>
      </c>
      <c r="B110" s="1" t="s">
        <v>8</v>
      </c>
      <c r="C110" s="1" t="s">
        <v>468</v>
      </c>
      <c r="D110" s="5" t="s">
        <v>292</v>
      </c>
      <c r="E110" s="6" t="s">
        <v>469</v>
      </c>
      <c r="F110" s="3">
        <v>1371</v>
      </c>
      <c r="G110" s="41" t="s">
        <v>470</v>
      </c>
      <c r="H110" s="52"/>
    </row>
    <row r="111" spans="1:8" s="38" customFormat="1" x14ac:dyDescent="0.2">
      <c r="A111" s="1">
        <f t="shared" si="1"/>
        <v>97</v>
      </c>
      <c r="B111" s="1" t="s">
        <v>8</v>
      </c>
      <c r="C111" s="1" t="s">
        <v>471</v>
      </c>
      <c r="D111" s="5" t="s">
        <v>292</v>
      </c>
      <c r="E111" s="6" t="s">
        <v>472</v>
      </c>
      <c r="F111" s="12">
        <v>3626</v>
      </c>
      <c r="G111" s="41" t="s">
        <v>473</v>
      </c>
      <c r="H111" s="52"/>
    </row>
    <row r="112" spans="1:8" s="38" customFormat="1" x14ac:dyDescent="0.2">
      <c r="A112" s="1">
        <f t="shared" si="1"/>
        <v>98</v>
      </c>
      <c r="B112" s="1" t="s">
        <v>8</v>
      </c>
      <c r="C112" s="1" t="s">
        <v>474</v>
      </c>
      <c r="D112" s="5" t="s">
        <v>301</v>
      </c>
      <c r="E112" s="6" t="s">
        <v>475</v>
      </c>
      <c r="F112" s="3">
        <v>13009</v>
      </c>
      <c r="G112" s="41" t="s">
        <v>476</v>
      </c>
      <c r="H112" s="52"/>
    </row>
    <row r="113" spans="1:8" s="38" customFormat="1" x14ac:dyDescent="0.2">
      <c r="A113" s="1">
        <f t="shared" si="1"/>
        <v>99</v>
      </c>
      <c r="B113" s="1" t="s">
        <v>8</v>
      </c>
      <c r="C113" s="1" t="s">
        <v>477</v>
      </c>
      <c r="D113" s="5" t="s">
        <v>292</v>
      </c>
      <c r="E113" s="6" t="s">
        <v>478</v>
      </c>
      <c r="F113" s="3">
        <v>3534</v>
      </c>
      <c r="G113" s="41" t="s">
        <v>479</v>
      </c>
      <c r="H113" s="52"/>
    </row>
    <row r="114" spans="1:8" s="38" customFormat="1" x14ac:dyDescent="0.2">
      <c r="A114" s="1">
        <f t="shared" si="1"/>
        <v>100</v>
      </c>
      <c r="B114" s="1" t="s">
        <v>8</v>
      </c>
      <c r="C114" s="1" t="s">
        <v>480</v>
      </c>
      <c r="D114" s="5" t="s">
        <v>301</v>
      </c>
      <c r="E114" s="6" t="s">
        <v>481</v>
      </c>
      <c r="F114" s="3">
        <v>737</v>
      </c>
      <c r="G114" s="41" t="s">
        <v>482</v>
      </c>
      <c r="H114" s="52"/>
    </row>
    <row r="115" spans="1:8" s="38" customFormat="1" x14ac:dyDescent="0.2">
      <c r="A115" s="1">
        <f t="shared" si="1"/>
        <v>101</v>
      </c>
      <c r="B115" s="1" t="s">
        <v>8</v>
      </c>
      <c r="C115" s="1" t="s">
        <v>137</v>
      </c>
      <c r="D115" s="5" t="s">
        <v>292</v>
      </c>
      <c r="E115" s="6" t="s">
        <v>483</v>
      </c>
      <c r="F115" s="12">
        <v>3605</v>
      </c>
      <c r="G115" s="41" t="s">
        <v>484</v>
      </c>
      <c r="H115" s="52"/>
    </row>
    <row r="116" spans="1:8" s="38" customFormat="1" x14ac:dyDescent="0.2">
      <c r="A116" s="1">
        <f t="shared" si="1"/>
        <v>102</v>
      </c>
      <c r="B116" s="1" t="s">
        <v>8</v>
      </c>
      <c r="C116" s="1" t="s">
        <v>137</v>
      </c>
      <c r="D116" s="5" t="s">
        <v>292</v>
      </c>
      <c r="E116" s="6" t="s">
        <v>485</v>
      </c>
      <c r="F116" s="12">
        <v>3551</v>
      </c>
      <c r="G116" s="41" t="s">
        <v>486</v>
      </c>
      <c r="H116" s="52"/>
    </row>
    <row r="117" spans="1:8" s="38" customFormat="1" x14ac:dyDescent="0.2">
      <c r="A117" s="1">
        <f t="shared" si="1"/>
        <v>103</v>
      </c>
      <c r="B117" s="1" t="s">
        <v>8</v>
      </c>
      <c r="C117" s="1" t="s">
        <v>137</v>
      </c>
      <c r="D117" s="5" t="s">
        <v>292</v>
      </c>
      <c r="E117" s="6" t="s">
        <v>483</v>
      </c>
      <c r="F117" s="12"/>
      <c r="G117" s="41" t="s">
        <v>486</v>
      </c>
      <c r="H117" s="52"/>
    </row>
    <row r="118" spans="1:8" s="38" customFormat="1" x14ac:dyDescent="0.2">
      <c r="A118" s="1">
        <f t="shared" si="1"/>
        <v>104</v>
      </c>
      <c r="B118" s="1" t="s">
        <v>8</v>
      </c>
      <c r="C118" s="1" t="s">
        <v>487</v>
      </c>
      <c r="D118" s="5" t="s">
        <v>301</v>
      </c>
      <c r="E118" s="6" t="s">
        <v>488</v>
      </c>
      <c r="F118" s="3">
        <v>1533</v>
      </c>
      <c r="G118" s="41" t="s">
        <v>489</v>
      </c>
      <c r="H118" s="52"/>
    </row>
    <row r="119" spans="1:8" s="38" customFormat="1" x14ac:dyDescent="0.2">
      <c r="A119" s="1">
        <f t="shared" si="1"/>
        <v>105</v>
      </c>
      <c r="B119" s="1" t="s">
        <v>8</v>
      </c>
      <c r="C119" s="1" t="s">
        <v>490</v>
      </c>
      <c r="D119" s="5" t="s">
        <v>292</v>
      </c>
      <c r="E119" s="6" t="s">
        <v>491</v>
      </c>
      <c r="F119" s="12">
        <v>8578</v>
      </c>
      <c r="G119" s="41" t="s">
        <v>492</v>
      </c>
      <c r="H119" s="52"/>
    </row>
    <row r="120" spans="1:8" s="38" customFormat="1" x14ac:dyDescent="0.2">
      <c r="A120" s="1">
        <f t="shared" si="1"/>
        <v>106</v>
      </c>
      <c r="B120" s="1" t="s">
        <v>8</v>
      </c>
      <c r="C120" s="1" t="s">
        <v>490</v>
      </c>
      <c r="D120" s="5" t="s">
        <v>301</v>
      </c>
      <c r="E120" s="6" t="s">
        <v>493</v>
      </c>
      <c r="F120" s="12">
        <v>15</v>
      </c>
      <c r="G120" s="41" t="s">
        <v>494</v>
      </c>
      <c r="H120" s="52"/>
    </row>
    <row r="121" spans="1:8" s="38" customFormat="1" x14ac:dyDescent="0.2">
      <c r="A121" s="1">
        <f t="shared" si="1"/>
        <v>107</v>
      </c>
      <c r="B121" s="1" t="s">
        <v>8</v>
      </c>
      <c r="C121" s="1" t="s">
        <v>495</v>
      </c>
      <c r="D121" s="5" t="s">
        <v>301</v>
      </c>
      <c r="E121" s="6" t="s">
        <v>496</v>
      </c>
      <c r="F121" s="3">
        <v>6905</v>
      </c>
      <c r="G121" s="41" t="s">
        <v>497</v>
      </c>
      <c r="H121" s="52"/>
    </row>
    <row r="122" spans="1:8" s="38" customFormat="1" x14ac:dyDescent="0.2">
      <c r="A122" s="1">
        <f t="shared" si="1"/>
        <v>108</v>
      </c>
      <c r="B122" s="1" t="s">
        <v>8</v>
      </c>
      <c r="C122" s="1" t="s">
        <v>498</v>
      </c>
      <c r="D122" s="5" t="s">
        <v>301</v>
      </c>
      <c r="E122" s="6" t="s">
        <v>499</v>
      </c>
      <c r="F122" s="3">
        <v>530</v>
      </c>
      <c r="G122" s="41" t="s">
        <v>500</v>
      </c>
      <c r="H122" s="52"/>
    </row>
    <row r="123" spans="1:8" s="38" customFormat="1" x14ac:dyDescent="0.2">
      <c r="A123" s="1">
        <f t="shared" si="1"/>
        <v>109</v>
      </c>
      <c r="B123" s="1" t="s">
        <v>8</v>
      </c>
      <c r="C123" s="1" t="s">
        <v>501</v>
      </c>
      <c r="D123" s="5" t="s">
        <v>292</v>
      </c>
      <c r="E123" s="6" t="s">
        <v>502</v>
      </c>
      <c r="F123" s="3">
        <v>7457</v>
      </c>
      <c r="G123" s="41" t="s">
        <v>503</v>
      </c>
      <c r="H123" s="52"/>
    </row>
    <row r="124" spans="1:8" s="38" customFormat="1" x14ac:dyDescent="0.2">
      <c r="A124" s="1">
        <f t="shared" si="1"/>
        <v>110</v>
      </c>
      <c r="B124" s="1" t="s">
        <v>8</v>
      </c>
      <c r="C124" s="1" t="s">
        <v>504</v>
      </c>
      <c r="D124" s="5" t="s">
        <v>301</v>
      </c>
      <c r="E124" s="6" t="s">
        <v>505</v>
      </c>
      <c r="F124" s="3">
        <v>409</v>
      </c>
      <c r="G124" s="41" t="s">
        <v>506</v>
      </c>
      <c r="H124" s="52"/>
    </row>
    <row r="125" spans="1:8" s="38" customFormat="1" x14ac:dyDescent="0.2">
      <c r="A125" s="1">
        <f t="shared" si="1"/>
        <v>111</v>
      </c>
      <c r="B125" s="1" t="s">
        <v>8</v>
      </c>
      <c r="C125" s="1" t="s">
        <v>504</v>
      </c>
      <c r="D125" s="5" t="s">
        <v>292</v>
      </c>
      <c r="E125" s="6" t="s">
        <v>507</v>
      </c>
      <c r="F125" s="3">
        <v>3921</v>
      </c>
      <c r="G125" s="41" t="s">
        <v>506</v>
      </c>
      <c r="H125" s="52"/>
    </row>
    <row r="126" spans="1:8" s="38" customFormat="1" x14ac:dyDescent="0.2">
      <c r="A126" s="1">
        <f t="shared" si="1"/>
        <v>112</v>
      </c>
      <c r="B126" s="1" t="s">
        <v>8</v>
      </c>
      <c r="C126" s="1" t="s">
        <v>504</v>
      </c>
      <c r="D126" s="5" t="s">
        <v>292</v>
      </c>
      <c r="E126" s="6" t="s">
        <v>508</v>
      </c>
      <c r="F126" s="3">
        <f>3647-175</f>
        <v>3472</v>
      </c>
      <c r="G126" s="41" t="s">
        <v>506</v>
      </c>
      <c r="H126" s="52"/>
    </row>
    <row r="127" spans="1:8" s="38" customFormat="1" x14ac:dyDescent="0.2">
      <c r="A127" s="1">
        <f t="shared" si="1"/>
        <v>113</v>
      </c>
      <c r="B127" s="1" t="s">
        <v>8</v>
      </c>
      <c r="C127" s="1" t="s">
        <v>509</v>
      </c>
      <c r="D127" s="5" t="s">
        <v>301</v>
      </c>
      <c r="E127" s="6" t="s">
        <v>510</v>
      </c>
      <c r="F127" s="3">
        <f>3510-373-124</f>
        <v>3013</v>
      </c>
      <c r="G127" s="41" t="s">
        <v>511</v>
      </c>
      <c r="H127" s="52"/>
    </row>
    <row r="128" spans="1:8" s="38" customFormat="1" x14ac:dyDescent="0.2">
      <c r="A128" s="1">
        <f t="shared" si="1"/>
        <v>114</v>
      </c>
      <c r="B128" s="1" t="s">
        <v>8</v>
      </c>
      <c r="C128" s="1" t="s">
        <v>512</v>
      </c>
      <c r="D128" s="5" t="s">
        <v>301</v>
      </c>
      <c r="E128" s="6" t="s">
        <v>513</v>
      </c>
      <c r="F128" s="3">
        <v>1428</v>
      </c>
      <c r="G128" s="41" t="s">
        <v>514</v>
      </c>
      <c r="H128" s="52"/>
    </row>
    <row r="129" spans="1:8" s="38" customFormat="1" x14ac:dyDescent="0.2">
      <c r="A129" s="1">
        <f t="shared" si="1"/>
        <v>115</v>
      </c>
      <c r="B129" s="1" t="s">
        <v>8</v>
      </c>
      <c r="C129" s="1" t="s">
        <v>515</v>
      </c>
      <c r="D129" s="5" t="s">
        <v>301</v>
      </c>
      <c r="E129" s="6" t="s">
        <v>516</v>
      </c>
      <c r="F129" s="3">
        <v>3269</v>
      </c>
      <c r="G129" s="41" t="s">
        <v>517</v>
      </c>
      <c r="H129" s="52"/>
    </row>
    <row r="130" spans="1:8" s="38" customFormat="1" x14ac:dyDescent="0.2">
      <c r="A130" s="1">
        <f t="shared" si="1"/>
        <v>116</v>
      </c>
      <c r="B130" s="1" t="s">
        <v>8</v>
      </c>
      <c r="C130" s="1" t="s">
        <v>518</v>
      </c>
      <c r="D130" s="5" t="s">
        <v>301</v>
      </c>
      <c r="E130" s="6" t="s">
        <v>519</v>
      </c>
      <c r="F130" s="3">
        <v>7166</v>
      </c>
      <c r="G130" s="41" t="s">
        <v>520</v>
      </c>
      <c r="H130" s="52"/>
    </row>
    <row r="131" spans="1:8" s="38" customFormat="1" x14ac:dyDescent="0.2">
      <c r="A131" s="1">
        <f t="shared" si="1"/>
        <v>117</v>
      </c>
      <c r="B131" s="1" t="s">
        <v>8</v>
      </c>
      <c r="C131" s="1" t="s">
        <v>521</v>
      </c>
      <c r="D131" s="5" t="s">
        <v>301</v>
      </c>
      <c r="E131" s="6" t="s">
        <v>522</v>
      </c>
      <c r="F131" s="3">
        <v>668</v>
      </c>
      <c r="G131" s="41" t="s">
        <v>523</v>
      </c>
      <c r="H131" s="52"/>
    </row>
    <row r="132" spans="1:8" s="38" customFormat="1" x14ac:dyDescent="0.2">
      <c r="A132" s="1">
        <f t="shared" si="1"/>
        <v>118</v>
      </c>
      <c r="B132" s="1" t="s">
        <v>8</v>
      </c>
      <c r="C132" s="1" t="s">
        <v>521</v>
      </c>
      <c r="D132" s="5" t="s">
        <v>301</v>
      </c>
      <c r="E132" s="6" t="s">
        <v>524</v>
      </c>
      <c r="F132" s="3">
        <v>673</v>
      </c>
      <c r="G132" s="41" t="s">
        <v>523</v>
      </c>
      <c r="H132" s="52"/>
    </row>
    <row r="133" spans="1:8" s="38" customFormat="1" x14ac:dyDescent="0.2">
      <c r="A133" s="1">
        <f t="shared" si="1"/>
        <v>119</v>
      </c>
      <c r="B133" s="1" t="s">
        <v>8</v>
      </c>
      <c r="C133" s="1" t="s">
        <v>525</v>
      </c>
      <c r="D133" s="5" t="s">
        <v>292</v>
      </c>
      <c r="E133" s="6" t="s">
        <v>526</v>
      </c>
      <c r="F133" s="3">
        <v>3219</v>
      </c>
      <c r="G133" s="41" t="s">
        <v>527</v>
      </c>
      <c r="H133" s="52"/>
    </row>
    <row r="134" spans="1:8" s="38" customFormat="1" x14ac:dyDescent="0.2">
      <c r="A134" s="1">
        <f t="shared" si="1"/>
        <v>120</v>
      </c>
      <c r="B134" s="1" t="s">
        <v>8</v>
      </c>
      <c r="C134" s="1" t="s">
        <v>525</v>
      </c>
      <c r="D134" s="5" t="s">
        <v>301</v>
      </c>
      <c r="E134" s="6" t="s">
        <v>528</v>
      </c>
      <c r="F134" s="3">
        <v>812</v>
      </c>
      <c r="G134" s="41" t="s">
        <v>527</v>
      </c>
      <c r="H134" s="52"/>
    </row>
    <row r="135" spans="1:8" s="38" customFormat="1" x14ac:dyDescent="0.2">
      <c r="A135" s="1">
        <f t="shared" si="1"/>
        <v>121</v>
      </c>
      <c r="B135" s="1" t="s">
        <v>8</v>
      </c>
      <c r="C135" s="1" t="s">
        <v>525</v>
      </c>
      <c r="D135" s="5" t="s">
        <v>301</v>
      </c>
      <c r="E135" s="6" t="s">
        <v>529</v>
      </c>
      <c r="F135" s="3">
        <v>802</v>
      </c>
      <c r="G135" s="41" t="s">
        <v>527</v>
      </c>
      <c r="H135" s="52"/>
    </row>
    <row r="136" spans="1:8" s="38" customFormat="1" x14ac:dyDescent="0.2">
      <c r="A136" s="1">
        <f t="shared" si="1"/>
        <v>122</v>
      </c>
      <c r="B136" s="1" t="s">
        <v>8</v>
      </c>
      <c r="C136" s="1" t="s">
        <v>525</v>
      </c>
      <c r="D136" s="5" t="s">
        <v>301</v>
      </c>
      <c r="E136" s="6" t="s">
        <v>530</v>
      </c>
      <c r="F136" s="3">
        <v>821</v>
      </c>
      <c r="G136" s="41" t="s">
        <v>527</v>
      </c>
      <c r="H136" s="52"/>
    </row>
    <row r="137" spans="1:8" s="38" customFormat="1" x14ac:dyDescent="0.2">
      <c r="A137" s="1">
        <f t="shared" si="1"/>
        <v>123</v>
      </c>
      <c r="B137" s="1" t="s">
        <v>8</v>
      </c>
      <c r="C137" s="1" t="s">
        <v>525</v>
      </c>
      <c r="D137" s="5" t="s">
        <v>301</v>
      </c>
      <c r="E137" s="6" t="s">
        <v>531</v>
      </c>
      <c r="F137" s="42">
        <f>929-149</f>
        <v>780</v>
      </c>
      <c r="G137" s="41" t="s">
        <v>527</v>
      </c>
      <c r="H137" s="52"/>
    </row>
    <row r="138" spans="1:8" s="38" customFormat="1" x14ac:dyDescent="0.2">
      <c r="A138" s="1">
        <f t="shared" si="1"/>
        <v>124</v>
      </c>
      <c r="B138" s="1" t="s">
        <v>8</v>
      </c>
      <c r="C138" s="1" t="s">
        <v>525</v>
      </c>
      <c r="D138" s="5" t="s">
        <v>301</v>
      </c>
      <c r="E138" s="6" t="s">
        <v>532</v>
      </c>
      <c r="F138" s="42">
        <v>980</v>
      </c>
      <c r="G138" s="41" t="s">
        <v>527</v>
      </c>
      <c r="H138" s="52"/>
    </row>
    <row r="139" spans="1:8" s="38" customFormat="1" x14ac:dyDescent="0.2">
      <c r="A139" s="1">
        <f t="shared" si="1"/>
        <v>125</v>
      </c>
      <c r="B139" s="1" t="s">
        <v>8</v>
      </c>
      <c r="C139" s="1" t="s">
        <v>525</v>
      </c>
      <c r="D139" s="5" t="s">
        <v>301</v>
      </c>
      <c r="E139" s="6" t="s">
        <v>533</v>
      </c>
      <c r="F139" s="3">
        <v>1231</v>
      </c>
      <c r="G139" s="41" t="s">
        <v>527</v>
      </c>
      <c r="H139" s="52"/>
    </row>
    <row r="140" spans="1:8" s="38" customFormat="1" x14ac:dyDescent="0.2">
      <c r="A140" s="1">
        <f t="shared" si="1"/>
        <v>126</v>
      </c>
      <c r="B140" s="1" t="s">
        <v>8</v>
      </c>
      <c r="C140" s="1" t="s">
        <v>534</v>
      </c>
      <c r="D140" s="5" t="s">
        <v>292</v>
      </c>
      <c r="E140" s="6" t="s">
        <v>535</v>
      </c>
      <c r="F140" s="3">
        <v>1856</v>
      </c>
      <c r="G140" s="43" t="s">
        <v>536</v>
      </c>
      <c r="H140" s="52"/>
    </row>
    <row r="141" spans="1:8" s="38" customFormat="1" x14ac:dyDescent="0.2">
      <c r="A141" s="1">
        <f t="shared" si="1"/>
        <v>127</v>
      </c>
      <c r="B141" s="1" t="s">
        <v>8</v>
      </c>
      <c r="C141" s="1" t="s">
        <v>537</v>
      </c>
      <c r="D141" s="5" t="s">
        <v>301</v>
      </c>
      <c r="E141" s="6" t="s">
        <v>538</v>
      </c>
      <c r="F141" s="3">
        <v>3641</v>
      </c>
      <c r="G141" s="41" t="s">
        <v>539</v>
      </c>
      <c r="H141" s="52"/>
    </row>
    <row r="142" spans="1:8" s="38" customFormat="1" x14ac:dyDescent="0.2">
      <c r="A142" s="1">
        <f t="shared" si="1"/>
        <v>128</v>
      </c>
      <c r="B142" s="1" t="s">
        <v>8</v>
      </c>
      <c r="C142" s="1" t="s">
        <v>540</v>
      </c>
      <c r="D142" s="5" t="s">
        <v>301</v>
      </c>
      <c r="E142" s="6" t="s">
        <v>541</v>
      </c>
      <c r="F142" s="3">
        <v>4512</v>
      </c>
      <c r="G142" s="41" t="s">
        <v>542</v>
      </c>
      <c r="H142" s="52"/>
    </row>
    <row r="143" spans="1:8" s="38" customFormat="1" x14ac:dyDescent="0.2">
      <c r="A143" s="1">
        <f t="shared" si="1"/>
        <v>129</v>
      </c>
      <c r="B143" s="1" t="s">
        <v>8</v>
      </c>
      <c r="C143" s="1" t="s">
        <v>540</v>
      </c>
      <c r="D143" s="5" t="s">
        <v>301</v>
      </c>
      <c r="E143" s="6" t="s">
        <v>543</v>
      </c>
      <c r="F143" s="3">
        <v>2168</v>
      </c>
      <c r="G143" s="41" t="s">
        <v>542</v>
      </c>
      <c r="H143" s="52"/>
    </row>
    <row r="144" spans="1:8" s="38" customFormat="1" x14ac:dyDescent="0.2">
      <c r="A144" s="1">
        <f t="shared" si="1"/>
        <v>130</v>
      </c>
      <c r="B144" s="1" t="s">
        <v>8</v>
      </c>
      <c r="C144" s="1" t="s">
        <v>540</v>
      </c>
      <c r="D144" s="5" t="s">
        <v>301</v>
      </c>
      <c r="E144" s="6" t="s">
        <v>544</v>
      </c>
      <c r="F144" s="3">
        <v>2397</v>
      </c>
      <c r="G144" s="41" t="s">
        <v>542</v>
      </c>
      <c r="H144" s="52"/>
    </row>
    <row r="145" spans="1:8" s="38" customFormat="1" x14ac:dyDescent="0.2">
      <c r="A145" s="1">
        <f t="shared" ref="A145:A208" si="2">1+A144</f>
        <v>131</v>
      </c>
      <c r="B145" s="1" t="s">
        <v>8</v>
      </c>
      <c r="C145" s="1" t="s">
        <v>545</v>
      </c>
      <c r="D145" s="5" t="s">
        <v>301</v>
      </c>
      <c r="E145" s="6" t="s">
        <v>546</v>
      </c>
      <c r="F145" s="3">
        <v>2189</v>
      </c>
      <c r="G145" s="41" t="s">
        <v>547</v>
      </c>
      <c r="H145" s="52"/>
    </row>
    <row r="146" spans="1:8" s="38" customFormat="1" x14ac:dyDescent="0.2">
      <c r="A146" s="1">
        <f t="shared" si="2"/>
        <v>132</v>
      </c>
      <c r="B146" s="1" t="s">
        <v>8</v>
      </c>
      <c r="C146" s="1" t="s">
        <v>548</v>
      </c>
      <c r="D146" s="5" t="s">
        <v>301</v>
      </c>
      <c r="E146" s="6" t="s">
        <v>549</v>
      </c>
      <c r="F146" s="3">
        <v>106</v>
      </c>
      <c r="G146" s="41" t="s">
        <v>550</v>
      </c>
      <c r="H146" s="52"/>
    </row>
    <row r="147" spans="1:8" s="38" customFormat="1" x14ac:dyDescent="0.2">
      <c r="A147" s="1">
        <f t="shared" si="2"/>
        <v>133</v>
      </c>
      <c r="B147" s="1" t="s">
        <v>8</v>
      </c>
      <c r="C147" s="1" t="s">
        <v>548</v>
      </c>
      <c r="D147" s="5" t="s">
        <v>301</v>
      </c>
      <c r="E147" s="6" t="s">
        <v>551</v>
      </c>
      <c r="F147" s="3">
        <v>1367</v>
      </c>
      <c r="G147" s="41" t="s">
        <v>550</v>
      </c>
      <c r="H147" s="52"/>
    </row>
    <row r="148" spans="1:8" s="38" customFormat="1" x14ac:dyDescent="0.2">
      <c r="A148" s="1">
        <f t="shared" si="2"/>
        <v>134</v>
      </c>
      <c r="B148" s="1" t="s">
        <v>8</v>
      </c>
      <c r="C148" s="1" t="s">
        <v>548</v>
      </c>
      <c r="D148" s="5" t="s">
        <v>301</v>
      </c>
      <c r="E148" s="6" t="s">
        <v>552</v>
      </c>
      <c r="F148" s="3">
        <v>1192</v>
      </c>
      <c r="G148" s="41" t="s">
        <v>550</v>
      </c>
      <c r="H148" s="52"/>
    </row>
    <row r="149" spans="1:8" s="38" customFormat="1" x14ac:dyDescent="0.2">
      <c r="A149" s="1">
        <f t="shared" si="2"/>
        <v>135</v>
      </c>
      <c r="B149" s="1" t="s">
        <v>8</v>
      </c>
      <c r="C149" s="1" t="s">
        <v>553</v>
      </c>
      <c r="D149" s="5" t="s">
        <v>301</v>
      </c>
      <c r="E149" s="6" t="s">
        <v>554</v>
      </c>
      <c r="F149" s="3">
        <v>1900</v>
      </c>
      <c r="G149" s="41" t="s">
        <v>555</v>
      </c>
      <c r="H149" s="52"/>
    </row>
    <row r="150" spans="1:8" s="38" customFormat="1" x14ac:dyDescent="0.2">
      <c r="A150" s="1">
        <f t="shared" si="2"/>
        <v>136</v>
      </c>
      <c r="B150" s="1" t="s">
        <v>8</v>
      </c>
      <c r="C150" s="1" t="s">
        <v>556</v>
      </c>
      <c r="D150" s="5" t="s">
        <v>301</v>
      </c>
      <c r="E150" s="6" t="s">
        <v>557</v>
      </c>
      <c r="F150" s="3">
        <v>1294</v>
      </c>
      <c r="G150" s="41" t="s">
        <v>558</v>
      </c>
      <c r="H150" s="52"/>
    </row>
    <row r="151" spans="1:8" s="38" customFormat="1" x14ac:dyDescent="0.2">
      <c r="A151" s="1">
        <f t="shared" si="2"/>
        <v>137</v>
      </c>
      <c r="B151" s="1" t="s">
        <v>8</v>
      </c>
      <c r="C151" s="1" t="s">
        <v>559</v>
      </c>
      <c r="D151" s="5" t="s">
        <v>301</v>
      </c>
      <c r="E151" s="6" t="s">
        <v>560</v>
      </c>
      <c r="F151" s="3">
        <v>104</v>
      </c>
      <c r="G151" s="41" t="s">
        <v>561</v>
      </c>
      <c r="H151" s="52"/>
    </row>
    <row r="152" spans="1:8" s="38" customFormat="1" x14ac:dyDescent="0.2">
      <c r="A152" s="1">
        <f t="shared" si="2"/>
        <v>138</v>
      </c>
      <c r="B152" s="1" t="s">
        <v>8</v>
      </c>
      <c r="C152" s="1" t="s">
        <v>559</v>
      </c>
      <c r="D152" s="5" t="s">
        <v>301</v>
      </c>
      <c r="E152" s="6" t="s">
        <v>562</v>
      </c>
      <c r="F152" s="3">
        <v>1367</v>
      </c>
      <c r="G152" s="41" t="s">
        <v>561</v>
      </c>
      <c r="H152" s="52"/>
    </row>
    <row r="153" spans="1:8" s="38" customFormat="1" x14ac:dyDescent="0.2">
      <c r="A153" s="1">
        <f t="shared" si="2"/>
        <v>139</v>
      </c>
      <c r="B153" s="1" t="s">
        <v>8</v>
      </c>
      <c r="C153" s="1" t="s">
        <v>559</v>
      </c>
      <c r="D153" s="5" t="s">
        <v>301</v>
      </c>
      <c r="E153" s="6" t="s">
        <v>563</v>
      </c>
      <c r="F153" s="3">
        <v>620</v>
      </c>
      <c r="G153" s="41" t="s">
        <v>561</v>
      </c>
      <c r="H153" s="52"/>
    </row>
    <row r="154" spans="1:8" s="38" customFormat="1" x14ac:dyDescent="0.2">
      <c r="A154" s="1">
        <f t="shared" si="2"/>
        <v>140</v>
      </c>
      <c r="B154" s="1" t="s">
        <v>8</v>
      </c>
      <c r="C154" s="1" t="s">
        <v>564</v>
      </c>
      <c r="D154" s="5" t="s">
        <v>292</v>
      </c>
      <c r="E154" s="6" t="s">
        <v>565</v>
      </c>
      <c r="F154" s="3">
        <v>3191</v>
      </c>
      <c r="G154" s="41" t="s">
        <v>566</v>
      </c>
      <c r="H154" s="52"/>
    </row>
    <row r="155" spans="1:8" s="38" customFormat="1" x14ac:dyDescent="0.2">
      <c r="A155" s="1">
        <f t="shared" si="2"/>
        <v>141</v>
      </c>
      <c r="B155" s="1" t="s">
        <v>8</v>
      </c>
      <c r="C155" s="1" t="s">
        <v>564</v>
      </c>
      <c r="D155" s="5" t="s">
        <v>301</v>
      </c>
      <c r="E155" s="6" t="s">
        <v>567</v>
      </c>
      <c r="F155" s="3">
        <v>687</v>
      </c>
      <c r="G155" s="41" t="s">
        <v>566</v>
      </c>
      <c r="H155" s="52"/>
    </row>
    <row r="156" spans="1:8" s="38" customFormat="1" x14ac:dyDescent="0.2">
      <c r="A156" s="1">
        <f t="shared" si="2"/>
        <v>142</v>
      </c>
      <c r="B156" s="1" t="s">
        <v>8</v>
      </c>
      <c r="C156" s="1" t="s">
        <v>568</v>
      </c>
      <c r="D156" s="5" t="s">
        <v>301</v>
      </c>
      <c r="E156" s="6" t="s">
        <v>569</v>
      </c>
      <c r="F156" s="3">
        <v>2850</v>
      </c>
      <c r="G156" s="41" t="s">
        <v>570</v>
      </c>
      <c r="H156" s="52"/>
    </row>
    <row r="157" spans="1:8" s="38" customFormat="1" x14ac:dyDescent="0.2">
      <c r="A157" s="1">
        <f t="shared" si="2"/>
        <v>143</v>
      </c>
      <c r="B157" s="1" t="s">
        <v>8</v>
      </c>
      <c r="C157" s="1" t="s">
        <v>571</v>
      </c>
      <c r="D157" s="5" t="s">
        <v>301</v>
      </c>
      <c r="E157" s="6" t="s">
        <v>572</v>
      </c>
      <c r="F157" s="3">
        <v>2607</v>
      </c>
      <c r="G157" s="41" t="s">
        <v>573</v>
      </c>
      <c r="H157" s="52"/>
    </row>
    <row r="158" spans="1:8" s="38" customFormat="1" x14ac:dyDescent="0.2">
      <c r="A158" s="1">
        <f t="shared" si="2"/>
        <v>144</v>
      </c>
      <c r="B158" s="1" t="s">
        <v>8</v>
      </c>
      <c r="C158" s="1" t="s">
        <v>178</v>
      </c>
      <c r="D158" s="5" t="s">
        <v>292</v>
      </c>
      <c r="E158" s="6" t="s">
        <v>574</v>
      </c>
      <c r="F158" s="3">
        <v>606</v>
      </c>
      <c r="G158" s="41" t="s">
        <v>575</v>
      </c>
      <c r="H158" s="52"/>
    </row>
    <row r="159" spans="1:8" s="38" customFormat="1" x14ac:dyDescent="0.2">
      <c r="A159" s="1">
        <f t="shared" si="2"/>
        <v>145</v>
      </c>
      <c r="B159" s="1" t="s">
        <v>8</v>
      </c>
      <c r="C159" s="1" t="s">
        <v>178</v>
      </c>
      <c r="D159" s="5" t="s">
        <v>292</v>
      </c>
      <c r="E159" s="6" t="s">
        <v>576</v>
      </c>
      <c r="F159" s="3">
        <v>1514</v>
      </c>
      <c r="G159" s="41" t="s">
        <v>575</v>
      </c>
      <c r="H159" s="52"/>
    </row>
    <row r="160" spans="1:8" s="38" customFormat="1" x14ac:dyDescent="0.2">
      <c r="A160" s="1">
        <f t="shared" si="2"/>
        <v>146</v>
      </c>
      <c r="B160" s="1" t="s">
        <v>8</v>
      </c>
      <c r="C160" s="1" t="s">
        <v>178</v>
      </c>
      <c r="D160" s="5" t="s">
        <v>292</v>
      </c>
      <c r="E160" s="6" t="s">
        <v>577</v>
      </c>
      <c r="F160" s="3">
        <f>5035+1171</f>
        <v>6206</v>
      </c>
      <c r="G160" s="41" t="s">
        <v>575</v>
      </c>
      <c r="H160" s="52"/>
    </row>
    <row r="161" spans="1:8" s="38" customFormat="1" x14ac:dyDescent="0.2">
      <c r="A161" s="1">
        <f t="shared" si="2"/>
        <v>147</v>
      </c>
      <c r="B161" s="1" t="s">
        <v>8</v>
      </c>
      <c r="C161" s="1" t="s">
        <v>578</v>
      </c>
      <c r="D161" s="5" t="s">
        <v>301</v>
      </c>
      <c r="E161" s="6" t="s">
        <v>579</v>
      </c>
      <c r="F161" s="3">
        <v>2092</v>
      </c>
      <c r="G161" s="41" t="s">
        <v>580</v>
      </c>
      <c r="H161" s="52"/>
    </row>
    <row r="162" spans="1:8" s="38" customFormat="1" x14ac:dyDescent="0.2">
      <c r="A162" s="1">
        <f t="shared" si="2"/>
        <v>148</v>
      </c>
      <c r="B162" s="1" t="s">
        <v>8</v>
      </c>
      <c r="C162" s="1" t="s">
        <v>578</v>
      </c>
      <c r="D162" s="5" t="s">
        <v>301</v>
      </c>
      <c r="E162" s="6" t="s">
        <v>581</v>
      </c>
      <c r="F162" s="3">
        <v>2245</v>
      </c>
      <c r="G162" s="41" t="s">
        <v>580</v>
      </c>
      <c r="H162" s="52"/>
    </row>
    <row r="163" spans="1:8" s="38" customFormat="1" x14ac:dyDescent="0.2">
      <c r="A163" s="1">
        <f t="shared" si="2"/>
        <v>149</v>
      </c>
      <c r="B163" s="1" t="s">
        <v>8</v>
      </c>
      <c r="C163" s="1" t="s">
        <v>195</v>
      </c>
      <c r="D163" s="5" t="s">
        <v>301</v>
      </c>
      <c r="E163" s="6" t="s">
        <v>582</v>
      </c>
      <c r="F163" s="3">
        <v>2587</v>
      </c>
      <c r="G163" s="41" t="s">
        <v>583</v>
      </c>
      <c r="H163" s="52"/>
    </row>
    <row r="164" spans="1:8" s="38" customFormat="1" x14ac:dyDescent="0.2">
      <c r="A164" s="1">
        <f t="shared" si="2"/>
        <v>150</v>
      </c>
      <c r="B164" s="1" t="s">
        <v>8</v>
      </c>
      <c r="C164" s="1" t="s">
        <v>584</v>
      </c>
      <c r="D164" s="5" t="s">
        <v>301</v>
      </c>
      <c r="E164" s="6" t="s">
        <v>585</v>
      </c>
      <c r="F164" s="3">
        <v>225</v>
      </c>
      <c r="G164" s="41" t="s">
        <v>586</v>
      </c>
      <c r="H164" s="52"/>
    </row>
    <row r="165" spans="1:8" s="38" customFormat="1" x14ac:dyDescent="0.2">
      <c r="A165" s="1">
        <f t="shared" si="2"/>
        <v>151</v>
      </c>
      <c r="B165" s="1" t="s">
        <v>8</v>
      </c>
      <c r="C165" s="1" t="s">
        <v>587</v>
      </c>
      <c r="D165" s="5" t="s">
        <v>301</v>
      </c>
      <c r="E165" s="6" t="s">
        <v>588</v>
      </c>
      <c r="F165" s="3">
        <v>1184</v>
      </c>
      <c r="G165" s="41" t="s">
        <v>589</v>
      </c>
      <c r="H165" s="52"/>
    </row>
    <row r="166" spans="1:8" s="38" customFormat="1" x14ac:dyDescent="0.2">
      <c r="A166" s="1">
        <f t="shared" si="2"/>
        <v>152</v>
      </c>
      <c r="B166" s="1" t="s">
        <v>8</v>
      </c>
      <c r="C166" s="1" t="s">
        <v>590</v>
      </c>
      <c r="D166" s="5" t="s">
        <v>301</v>
      </c>
      <c r="E166" s="6" t="s">
        <v>591</v>
      </c>
      <c r="F166" s="3">
        <v>2260</v>
      </c>
      <c r="G166" s="41" t="s">
        <v>592</v>
      </c>
      <c r="H166" s="52"/>
    </row>
    <row r="167" spans="1:8" s="38" customFormat="1" x14ac:dyDescent="0.2">
      <c r="A167" s="1">
        <f t="shared" si="2"/>
        <v>153</v>
      </c>
      <c r="B167" s="1" t="s">
        <v>8</v>
      </c>
      <c r="C167" s="1" t="s">
        <v>593</v>
      </c>
      <c r="D167" s="5" t="s">
        <v>301</v>
      </c>
      <c r="E167" s="6" t="s">
        <v>594</v>
      </c>
      <c r="F167" s="3">
        <v>831</v>
      </c>
      <c r="G167" s="41" t="s">
        <v>595</v>
      </c>
      <c r="H167" s="52"/>
    </row>
    <row r="168" spans="1:8" s="38" customFormat="1" x14ac:dyDescent="0.2">
      <c r="A168" s="1">
        <f t="shared" si="2"/>
        <v>154</v>
      </c>
      <c r="B168" s="1" t="s">
        <v>8</v>
      </c>
      <c r="C168" s="1" t="s">
        <v>596</v>
      </c>
      <c r="D168" s="5" t="s">
        <v>301</v>
      </c>
      <c r="E168" s="6" t="s">
        <v>597</v>
      </c>
      <c r="F168" s="3">
        <v>687</v>
      </c>
      <c r="G168" s="41" t="s">
        <v>598</v>
      </c>
      <c r="H168" s="52"/>
    </row>
    <row r="169" spans="1:8" s="38" customFormat="1" x14ac:dyDescent="0.2">
      <c r="A169" s="1">
        <f t="shared" si="2"/>
        <v>155</v>
      </c>
      <c r="B169" s="1" t="s">
        <v>8</v>
      </c>
      <c r="C169" s="1" t="s">
        <v>584</v>
      </c>
      <c r="D169" s="5" t="s">
        <v>301</v>
      </c>
      <c r="E169" s="6" t="s">
        <v>599</v>
      </c>
      <c r="F169" s="3">
        <v>140</v>
      </c>
      <c r="G169" s="41" t="s">
        <v>600</v>
      </c>
      <c r="H169" s="52"/>
    </row>
    <row r="170" spans="1:8" s="38" customFormat="1" x14ac:dyDescent="0.2">
      <c r="A170" s="1">
        <f t="shared" si="2"/>
        <v>156</v>
      </c>
      <c r="B170" s="1" t="s">
        <v>8</v>
      </c>
      <c r="C170" s="1" t="s">
        <v>601</v>
      </c>
      <c r="D170" s="5" t="s">
        <v>301</v>
      </c>
      <c r="E170" s="6" t="s">
        <v>602</v>
      </c>
      <c r="F170" s="3">
        <f>4337-582</f>
        <v>3755</v>
      </c>
      <c r="G170" s="41" t="s">
        <v>603</v>
      </c>
      <c r="H170" s="52"/>
    </row>
    <row r="171" spans="1:8" s="38" customFormat="1" x14ac:dyDescent="0.2">
      <c r="A171" s="1">
        <f t="shared" si="2"/>
        <v>157</v>
      </c>
      <c r="B171" s="1" t="s">
        <v>8</v>
      </c>
      <c r="C171" s="1" t="s">
        <v>604</v>
      </c>
      <c r="D171" s="5" t="s">
        <v>301</v>
      </c>
      <c r="E171" s="6" t="s">
        <v>605</v>
      </c>
      <c r="F171" s="3">
        <v>456</v>
      </c>
      <c r="G171" s="41" t="s">
        <v>606</v>
      </c>
      <c r="H171" s="52"/>
    </row>
    <row r="172" spans="1:8" s="38" customFormat="1" x14ac:dyDescent="0.2">
      <c r="A172" s="1">
        <f t="shared" si="2"/>
        <v>158</v>
      </c>
      <c r="B172" s="1" t="s">
        <v>8</v>
      </c>
      <c r="C172" s="1" t="s">
        <v>495</v>
      </c>
      <c r="D172" s="5" t="s">
        <v>301</v>
      </c>
      <c r="E172" s="6" t="s">
        <v>607</v>
      </c>
      <c r="F172" s="3">
        <v>1587</v>
      </c>
      <c r="G172" s="41" t="s">
        <v>608</v>
      </c>
      <c r="H172" s="52"/>
    </row>
    <row r="173" spans="1:8" s="38" customFormat="1" x14ac:dyDescent="0.2">
      <c r="A173" s="1">
        <f t="shared" si="2"/>
        <v>159</v>
      </c>
      <c r="B173" s="1" t="s">
        <v>8</v>
      </c>
      <c r="C173" s="1" t="s">
        <v>195</v>
      </c>
      <c r="D173" s="5" t="s">
        <v>609</v>
      </c>
      <c r="E173" s="6" t="s">
        <v>610</v>
      </c>
      <c r="F173" s="3">
        <v>255</v>
      </c>
      <c r="G173" s="41" t="s">
        <v>611</v>
      </c>
      <c r="H173" s="52"/>
    </row>
    <row r="174" spans="1:8" s="38" customFormat="1" x14ac:dyDescent="0.2">
      <c r="A174" s="1">
        <f t="shared" si="2"/>
        <v>160</v>
      </c>
      <c r="B174" s="1" t="s">
        <v>8</v>
      </c>
      <c r="C174" s="1" t="s">
        <v>195</v>
      </c>
      <c r="D174" s="5" t="s">
        <v>609</v>
      </c>
      <c r="E174" s="6" t="s">
        <v>612</v>
      </c>
      <c r="F174" s="3">
        <v>8788</v>
      </c>
      <c r="G174" s="41" t="s">
        <v>613</v>
      </c>
      <c r="H174" s="52"/>
    </row>
    <row r="175" spans="1:8" s="38" customFormat="1" x14ac:dyDescent="0.2">
      <c r="A175" s="1">
        <f t="shared" si="2"/>
        <v>161</v>
      </c>
      <c r="B175" s="1" t="s">
        <v>8</v>
      </c>
      <c r="C175" s="1" t="s">
        <v>195</v>
      </c>
      <c r="D175" s="5" t="s">
        <v>609</v>
      </c>
      <c r="E175" s="6" t="s">
        <v>614</v>
      </c>
      <c r="F175" s="3">
        <v>7010</v>
      </c>
      <c r="G175" s="41" t="s">
        <v>615</v>
      </c>
      <c r="H175" s="52"/>
    </row>
    <row r="176" spans="1:8" s="38" customFormat="1" x14ac:dyDescent="0.2">
      <c r="A176" s="1">
        <f t="shared" si="2"/>
        <v>162</v>
      </c>
      <c r="B176" s="1" t="s">
        <v>8</v>
      </c>
      <c r="C176" s="1" t="s">
        <v>195</v>
      </c>
      <c r="D176" s="5" t="s">
        <v>609</v>
      </c>
      <c r="E176" s="6" t="s">
        <v>616</v>
      </c>
      <c r="F176" s="3">
        <v>2075</v>
      </c>
      <c r="G176" s="41" t="s">
        <v>617</v>
      </c>
      <c r="H176" s="52"/>
    </row>
    <row r="177" spans="1:8" s="38" customFormat="1" x14ac:dyDescent="0.2">
      <c r="A177" s="1">
        <f t="shared" si="2"/>
        <v>163</v>
      </c>
      <c r="B177" s="1" t="s">
        <v>8</v>
      </c>
      <c r="C177" s="1" t="s">
        <v>195</v>
      </c>
      <c r="D177" s="5" t="s">
        <v>609</v>
      </c>
      <c r="E177" s="6" t="s">
        <v>618</v>
      </c>
      <c r="F177" s="3">
        <v>22074</v>
      </c>
      <c r="G177" s="41" t="s">
        <v>619</v>
      </c>
      <c r="H177" s="52"/>
    </row>
    <row r="178" spans="1:8" s="38" customFormat="1" x14ac:dyDescent="0.2">
      <c r="A178" s="1">
        <f t="shared" si="2"/>
        <v>164</v>
      </c>
      <c r="B178" s="1" t="s">
        <v>8</v>
      </c>
      <c r="C178" s="1" t="s">
        <v>195</v>
      </c>
      <c r="D178" s="5" t="s">
        <v>609</v>
      </c>
      <c r="E178" s="6" t="s">
        <v>620</v>
      </c>
      <c r="F178" s="3">
        <v>3273</v>
      </c>
      <c r="G178" s="41" t="s">
        <v>621</v>
      </c>
      <c r="H178" s="52"/>
    </row>
    <row r="179" spans="1:8" s="38" customFormat="1" x14ac:dyDescent="0.2">
      <c r="A179" s="1">
        <f t="shared" si="2"/>
        <v>165</v>
      </c>
      <c r="B179" s="1" t="s">
        <v>8</v>
      </c>
      <c r="C179" s="1" t="s">
        <v>195</v>
      </c>
      <c r="D179" s="5" t="s">
        <v>609</v>
      </c>
      <c r="E179" s="6" t="s">
        <v>622</v>
      </c>
      <c r="F179" s="3">
        <v>8846</v>
      </c>
      <c r="G179" s="41" t="s">
        <v>623</v>
      </c>
      <c r="H179" s="52"/>
    </row>
    <row r="180" spans="1:8" s="38" customFormat="1" x14ac:dyDescent="0.2">
      <c r="A180" s="1">
        <f t="shared" si="2"/>
        <v>166</v>
      </c>
      <c r="B180" s="1" t="s">
        <v>8</v>
      </c>
      <c r="C180" s="1" t="s">
        <v>195</v>
      </c>
      <c r="D180" s="5" t="s">
        <v>609</v>
      </c>
      <c r="E180" s="6" t="s">
        <v>624</v>
      </c>
      <c r="F180" s="3">
        <v>1421</v>
      </c>
      <c r="G180" s="41" t="s">
        <v>625</v>
      </c>
      <c r="H180" s="52"/>
    </row>
    <row r="181" spans="1:8" s="38" customFormat="1" x14ac:dyDescent="0.2">
      <c r="A181" s="1">
        <f t="shared" si="2"/>
        <v>167</v>
      </c>
      <c r="B181" s="1" t="s">
        <v>8</v>
      </c>
      <c r="C181" s="1" t="s">
        <v>195</v>
      </c>
      <c r="D181" s="5" t="s">
        <v>609</v>
      </c>
      <c r="E181" s="6" t="s">
        <v>626</v>
      </c>
      <c r="F181" s="3">
        <v>6580</v>
      </c>
      <c r="G181" s="41" t="s">
        <v>627</v>
      </c>
      <c r="H181" s="52"/>
    </row>
    <row r="182" spans="1:8" s="38" customFormat="1" x14ac:dyDescent="0.2">
      <c r="A182" s="1">
        <f t="shared" si="2"/>
        <v>168</v>
      </c>
      <c r="B182" s="1" t="s">
        <v>8</v>
      </c>
      <c r="C182" s="1" t="s">
        <v>195</v>
      </c>
      <c r="D182" s="5" t="s">
        <v>609</v>
      </c>
      <c r="E182" s="6" t="s">
        <v>628</v>
      </c>
      <c r="F182" s="3">
        <v>150</v>
      </c>
      <c r="G182" s="41" t="s">
        <v>629</v>
      </c>
      <c r="H182" s="52"/>
    </row>
    <row r="183" spans="1:8" s="38" customFormat="1" x14ac:dyDescent="0.2">
      <c r="A183" s="1">
        <f t="shared" si="2"/>
        <v>169</v>
      </c>
      <c r="B183" s="1" t="s">
        <v>8</v>
      </c>
      <c r="C183" s="1" t="s">
        <v>195</v>
      </c>
      <c r="D183" s="5" t="s">
        <v>609</v>
      </c>
      <c r="E183" s="6" t="s">
        <v>630</v>
      </c>
      <c r="F183" s="3">
        <v>1336</v>
      </c>
      <c r="G183" s="41" t="s">
        <v>631</v>
      </c>
      <c r="H183" s="52"/>
    </row>
    <row r="184" spans="1:8" s="38" customFormat="1" x14ac:dyDescent="0.2">
      <c r="A184" s="1">
        <f t="shared" si="2"/>
        <v>170</v>
      </c>
      <c r="B184" s="1" t="s">
        <v>8</v>
      </c>
      <c r="C184" s="1" t="s">
        <v>195</v>
      </c>
      <c r="D184" s="5" t="s">
        <v>609</v>
      </c>
      <c r="E184" s="6" t="s">
        <v>632</v>
      </c>
      <c r="F184" s="3">
        <v>67</v>
      </c>
      <c r="G184" s="41" t="s">
        <v>633</v>
      </c>
      <c r="H184" s="52"/>
    </row>
    <row r="185" spans="1:8" s="38" customFormat="1" x14ac:dyDescent="0.2">
      <c r="A185" s="1">
        <f t="shared" si="2"/>
        <v>171</v>
      </c>
      <c r="B185" s="1" t="s">
        <v>8</v>
      </c>
      <c r="C185" s="1" t="s">
        <v>195</v>
      </c>
      <c r="D185" s="5" t="s">
        <v>609</v>
      </c>
      <c r="E185" s="6" t="s">
        <v>634</v>
      </c>
      <c r="F185" s="3">
        <v>766</v>
      </c>
      <c r="G185" s="41" t="s">
        <v>635</v>
      </c>
      <c r="H185" s="52"/>
    </row>
    <row r="186" spans="1:8" s="38" customFormat="1" x14ac:dyDescent="0.2">
      <c r="A186" s="1">
        <f t="shared" si="2"/>
        <v>172</v>
      </c>
      <c r="B186" s="1" t="s">
        <v>8</v>
      </c>
      <c r="C186" s="1" t="s">
        <v>195</v>
      </c>
      <c r="D186" s="5" t="s">
        <v>609</v>
      </c>
      <c r="E186" s="6" t="s">
        <v>636</v>
      </c>
      <c r="F186" s="3">
        <v>3542</v>
      </c>
      <c r="G186" s="41" t="s">
        <v>637</v>
      </c>
      <c r="H186" s="52"/>
    </row>
    <row r="187" spans="1:8" s="38" customFormat="1" x14ac:dyDescent="0.2">
      <c r="A187" s="1">
        <f t="shared" si="2"/>
        <v>173</v>
      </c>
      <c r="B187" s="1" t="s">
        <v>8</v>
      </c>
      <c r="C187" s="1" t="s">
        <v>195</v>
      </c>
      <c r="D187" s="5" t="s">
        <v>609</v>
      </c>
      <c r="E187" s="6" t="s">
        <v>638</v>
      </c>
      <c r="F187" s="3">
        <v>4029</v>
      </c>
      <c r="G187" s="41" t="s">
        <v>639</v>
      </c>
      <c r="H187" s="52"/>
    </row>
    <row r="188" spans="1:8" s="38" customFormat="1" x14ac:dyDescent="0.2">
      <c r="A188" s="1">
        <f t="shared" si="2"/>
        <v>174</v>
      </c>
      <c r="B188" s="1" t="s">
        <v>8</v>
      </c>
      <c r="C188" s="1" t="s">
        <v>195</v>
      </c>
      <c r="D188" s="5" t="s">
        <v>609</v>
      </c>
      <c r="E188" s="6" t="s">
        <v>640</v>
      </c>
      <c r="F188" s="3">
        <v>667</v>
      </c>
      <c r="G188" s="41" t="s">
        <v>641</v>
      </c>
      <c r="H188" s="52"/>
    </row>
    <row r="189" spans="1:8" s="38" customFormat="1" x14ac:dyDescent="0.2">
      <c r="A189" s="1">
        <f t="shared" si="2"/>
        <v>175</v>
      </c>
      <c r="B189" s="1" t="s">
        <v>8</v>
      </c>
      <c r="C189" s="1" t="s">
        <v>195</v>
      </c>
      <c r="D189" s="5" t="s">
        <v>609</v>
      </c>
      <c r="E189" s="6" t="s">
        <v>642</v>
      </c>
      <c r="F189" s="3">
        <v>324</v>
      </c>
      <c r="G189" s="41" t="s">
        <v>643</v>
      </c>
      <c r="H189" s="52"/>
    </row>
    <row r="190" spans="1:8" s="38" customFormat="1" x14ac:dyDescent="0.2">
      <c r="A190" s="1">
        <f t="shared" si="2"/>
        <v>176</v>
      </c>
      <c r="B190" s="1" t="s">
        <v>8</v>
      </c>
      <c r="C190" s="1" t="s">
        <v>195</v>
      </c>
      <c r="D190" s="5" t="s">
        <v>609</v>
      </c>
      <c r="E190" s="6" t="s">
        <v>644</v>
      </c>
      <c r="F190" s="3">
        <v>3261</v>
      </c>
      <c r="G190" s="41" t="s">
        <v>645</v>
      </c>
      <c r="H190" s="52"/>
    </row>
    <row r="191" spans="1:8" s="38" customFormat="1" x14ac:dyDescent="0.2">
      <c r="A191" s="1">
        <f t="shared" si="2"/>
        <v>177</v>
      </c>
      <c r="B191" s="1" t="s">
        <v>8</v>
      </c>
      <c r="C191" s="1" t="s">
        <v>195</v>
      </c>
      <c r="D191" s="5" t="s">
        <v>609</v>
      </c>
      <c r="E191" s="6" t="s">
        <v>646</v>
      </c>
      <c r="F191" s="3">
        <v>1757</v>
      </c>
      <c r="G191" s="41" t="s">
        <v>647</v>
      </c>
      <c r="H191" s="52"/>
    </row>
    <row r="192" spans="1:8" s="38" customFormat="1" x14ac:dyDescent="0.2">
      <c r="A192" s="1">
        <f t="shared" si="2"/>
        <v>178</v>
      </c>
      <c r="B192" s="1" t="s">
        <v>8</v>
      </c>
      <c r="C192" s="1" t="s">
        <v>195</v>
      </c>
      <c r="D192" s="5" t="s">
        <v>609</v>
      </c>
      <c r="E192" s="6" t="s">
        <v>648</v>
      </c>
      <c r="F192" s="3">
        <v>5046</v>
      </c>
      <c r="G192" s="41" t="s">
        <v>649</v>
      </c>
      <c r="H192" s="52"/>
    </row>
    <row r="193" spans="1:8" s="38" customFormat="1" x14ac:dyDescent="0.2">
      <c r="A193" s="1">
        <f t="shared" si="2"/>
        <v>179</v>
      </c>
      <c r="B193" s="1" t="s">
        <v>8</v>
      </c>
      <c r="C193" s="1" t="s">
        <v>195</v>
      </c>
      <c r="D193" s="5" t="s">
        <v>609</v>
      </c>
      <c r="E193" s="6" t="s">
        <v>650</v>
      </c>
      <c r="F193" s="3">
        <v>3035</v>
      </c>
      <c r="G193" s="41" t="s">
        <v>651</v>
      </c>
      <c r="H193" s="52"/>
    </row>
    <row r="194" spans="1:8" s="38" customFormat="1" x14ac:dyDescent="0.2">
      <c r="A194" s="1">
        <f t="shared" si="2"/>
        <v>180</v>
      </c>
      <c r="B194" s="1" t="s">
        <v>8</v>
      </c>
      <c r="C194" s="1" t="s">
        <v>195</v>
      </c>
      <c r="D194" s="5" t="s">
        <v>609</v>
      </c>
      <c r="E194" s="6" t="s">
        <v>652</v>
      </c>
      <c r="F194" s="3">
        <v>13808</v>
      </c>
      <c r="G194" s="41" t="s">
        <v>653</v>
      </c>
      <c r="H194" s="52"/>
    </row>
    <row r="195" spans="1:8" s="38" customFormat="1" x14ac:dyDescent="0.2">
      <c r="A195" s="1">
        <f t="shared" si="2"/>
        <v>181</v>
      </c>
      <c r="B195" s="1" t="s">
        <v>8</v>
      </c>
      <c r="C195" s="1" t="s">
        <v>195</v>
      </c>
      <c r="D195" s="5" t="s">
        <v>609</v>
      </c>
      <c r="E195" s="6" t="s">
        <v>654</v>
      </c>
      <c r="F195" s="3">
        <v>22375</v>
      </c>
      <c r="G195" s="41" t="s">
        <v>655</v>
      </c>
      <c r="H195" s="52"/>
    </row>
    <row r="196" spans="1:8" s="38" customFormat="1" x14ac:dyDescent="0.2">
      <c r="A196" s="1">
        <f t="shared" si="2"/>
        <v>182</v>
      </c>
      <c r="B196" s="1" t="s">
        <v>8</v>
      </c>
      <c r="C196" s="1" t="s">
        <v>195</v>
      </c>
      <c r="D196" s="5" t="s">
        <v>609</v>
      </c>
      <c r="E196" s="6" t="s">
        <v>656</v>
      </c>
      <c r="F196" s="3">
        <v>892</v>
      </c>
      <c r="G196" s="41" t="s">
        <v>657</v>
      </c>
      <c r="H196" s="52"/>
    </row>
    <row r="197" spans="1:8" s="38" customFormat="1" x14ac:dyDescent="0.2">
      <c r="A197" s="1">
        <f t="shared" si="2"/>
        <v>183</v>
      </c>
      <c r="B197" s="1" t="s">
        <v>8</v>
      </c>
      <c r="C197" s="1" t="s">
        <v>195</v>
      </c>
      <c r="D197" s="5" t="s">
        <v>609</v>
      </c>
      <c r="E197" s="6" t="s">
        <v>658</v>
      </c>
      <c r="F197" s="3">
        <v>772</v>
      </c>
      <c r="G197" s="41" t="s">
        <v>659</v>
      </c>
      <c r="H197" s="52"/>
    </row>
    <row r="198" spans="1:8" s="38" customFormat="1" x14ac:dyDescent="0.2">
      <c r="A198" s="1">
        <f t="shared" si="2"/>
        <v>184</v>
      </c>
      <c r="B198" s="1" t="s">
        <v>8</v>
      </c>
      <c r="C198" s="1" t="s">
        <v>195</v>
      </c>
      <c r="D198" s="5" t="s">
        <v>301</v>
      </c>
      <c r="E198" s="6" t="s">
        <v>660</v>
      </c>
      <c r="F198" s="12">
        <v>316</v>
      </c>
      <c r="G198" s="41" t="s">
        <v>661</v>
      </c>
      <c r="H198" s="52"/>
    </row>
    <row r="199" spans="1:8" s="38" customFormat="1" x14ac:dyDescent="0.2">
      <c r="A199" s="1">
        <f t="shared" si="2"/>
        <v>185</v>
      </c>
      <c r="B199" s="1" t="s">
        <v>8</v>
      </c>
      <c r="C199" s="1" t="s">
        <v>662</v>
      </c>
      <c r="D199" s="5" t="s">
        <v>301</v>
      </c>
      <c r="E199" s="6" t="s">
        <v>663</v>
      </c>
      <c r="F199" s="3">
        <v>106</v>
      </c>
      <c r="G199" s="41" t="s">
        <v>664</v>
      </c>
      <c r="H199" s="52"/>
    </row>
    <row r="200" spans="1:8" s="38" customFormat="1" x14ac:dyDescent="0.2">
      <c r="A200" s="1">
        <f t="shared" si="2"/>
        <v>186</v>
      </c>
      <c r="B200" s="1" t="s">
        <v>8</v>
      </c>
      <c r="C200" s="1" t="s">
        <v>662</v>
      </c>
      <c r="D200" s="5" t="s">
        <v>301</v>
      </c>
      <c r="E200" s="6" t="s">
        <v>665</v>
      </c>
      <c r="F200" s="3">
        <v>1406</v>
      </c>
      <c r="G200" s="41" t="s">
        <v>664</v>
      </c>
      <c r="H200" s="52"/>
    </row>
    <row r="201" spans="1:8" s="38" customFormat="1" x14ac:dyDescent="0.2">
      <c r="A201" s="1">
        <f t="shared" si="2"/>
        <v>187</v>
      </c>
      <c r="B201" s="1" t="s">
        <v>8</v>
      </c>
      <c r="C201" s="1" t="s">
        <v>662</v>
      </c>
      <c r="D201" s="5" t="s">
        <v>301</v>
      </c>
      <c r="E201" s="6" t="s">
        <v>666</v>
      </c>
      <c r="F201" s="3">
        <v>1979</v>
      </c>
      <c r="G201" s="41" t="s">
        <v>664</v>
      </c>
      <c r="H201" s="52"/>
    </row>
    <row r="202" spans="1:8" s="38" customFormat="1" x14ac:dyDescent="0.2">
      <c r="A202" s="1">
        <f t="shared" si="2"/>
        <v>188</v>
      </c>
      <c r="B202" s="1" t="s">
        <v>8</v>
      </c>
      <c r="C202" s="1" t="s">
        <v>667</v>
      </c>
      <c r="D202" s="5" t="s">
        <v>301</v>
      </c>
      <c r="E202" s="6" t="s">
        <v>668</v>
      </c>
      <c r="F202" s="3">
        <v>1906</v>
      </c>
      <c r="G202" s="41" t="s">
        <v>669</v>
      </c>
      <c r="H202" s="52"/>
    </row>
    <row r="203" spans="1:8" s="38" customFormat="1" x14ac:dyDescent="0.2">
      <c r="A203" s="1">
        <f t="shared" si="2"/>
        <v>189</v>
      </c>
      <c r="B203" s="1" t="s">
        <v>8</v>
      </c>
      <c r="C203" s="1" t="s">
        <v>667</v>
      </c>
      <c r="D203" s="5" t="s">
        <v>301</v>
      </c>
      <c r="E203" s="6" t="s">
        <v>670</v>
      </c>
      <c r="F203" s="3">
        <v>3572</v>
      </c>
      <c r="G203" s="41" t="s">
        <v>669</v>
      </c>
      <c r="H203" s="52"/>
    </row>
    <row r="204" spans="1:8" s="38" customFormat="1" x14ac:dyDescent="0.2">
      <c r="A204" s="1">
        <f t="shared" si="2"/>
        <v>190</v>
      </c>
      <c r="B204" s="1" t="s">
        <v>8</v>
      </c>
      <c r="C204" s="1" t="s">
        <v>671</v>
      </c>
      <c r="D204" s="5" t="s">
        <v>292</v>
      </c>
      <c r="E204" s="6" t="s">
        <v>672</v>
      </c>
      <c r="F204" s="3">
        <f>2909-51</f>
        <v>2858</v>
      </c>
      <c r="G204" s="41" t="s">
        <v>673</v>
      </c>
      <c r="H204" s="52"/>
    </row>
    <row r="205" spans="1:8" s="38" customFormat="1" x14ac:dyDescent="0.2">
      <c r="A205" s="1">
        <f t="shared" si="2"/>
        <v>191</v>
      </c>
      <c r="B205" s="1" t="s">
        <v>8</v>
      </c>
      <c r="C205" s="1" t="s">
        <v>674</v>
      </c>
      <c r="D205" s="5" t="s">
        <v>292</v>
      </c>
      <c r="E205" s="6" t="s">
        <v>675</v>
      </c>
      <c r="F205" s="3">
        <v>2779</v>
      </c>
      <c r="G205" s="41" t="s">
        <v>676</v>
      </c>
      <c r="H205" s="52"/>
    </row>
    <row r="206" spans="1:8" s="38" customFormat="1" x14ac:dyDescent="0.2">
      <c r="A206" s="1">
        <f t="shared" si="2"/>
        <v>192</v>
      </c>
      <c r="B206" s="1" t="s">
        <v>8</v>
      </c>
      <c r="C206" s="1" t="s">
        <v>674</v>
      </c>
      <c r="D206" s="5" t="s">
        <v>292</v>
      </c>
      <c r="E206" s="6" t="s">
        <v>677</v>
      </c>
      <c r="F206" s="3">
        <v>679</v>
      </c>
      <c r="G206" s="41" t="s">
        <v>676</v>
      </c>
      <c r="H206" s="52"/>
    </row>
    <row r="207" spans="1:8" s="38" customFormat="1" x14ac:dyDescent="0.2">
      <c r="A207" s="1">
        <f t="shared" si="2"/>
        <v>193</v>
      </c>
      <c r="B207" s="1" t="s">
        <v>8</v>
      </c>
      <c r="C207" s="1" t="s">
        <v>678</v>
      </c>
      <c r="D207" s="5" t="s">
        <v>301</v>
      </c>
      <c r="E207" s="6" t="s">
        <v>679</v>
      </c>
      <c r="F207" s="3">
        <v>4866</v>
      </c>
      <c r="G207" s="41" t="s">
        <v>680</v>
      </c>
      <c r="H207" s="52"/>
    </row>
    <row r="208" spans="1:8" s="38" customFormat="1" x14ac:dyDescent="0.2">
      <c r="A208" s="1">
        <f t="shared" si="2"/>
        <v>194</v>
      </c>
      <c r="B208" s="1" t="s">
        <v>8</v>
      </c>
      <c r="C208" s="1" t="s">
        <v>681</v>
      </c>
      <c r="D208" s="5" t="s">
        <v>301</v>
      </c>
      <c r="E208" s="6" t="s">
        <v>682</v>
      </c>
      <c r="F208" s="3">
        <v>2443</v>
      </c>
      <c r="G208" s="41" t="s">
        <v>683</v>
      </c>
      <c r="H208" s="52"/>
    </row>
    <row r="209" spans="1:8" s="38" customFormat="1" x14ac:dyDescent="0.2">
      <c r="A209" s="1">
        <f t="shared" ref="A209:A272" si="3">1+A208</f>
        <v>195</v>
      </c>
      <c r="B209" s="1" t="s">
        <v>8</v>
      </c>
      <c r="C209" s="1" t="s">
        <v>684</v>
      </c>
      <c r="D209" s="5" t="s">
        <v>301</v>
      </c>
      <c r="E209" s="6" t="s">
        <v>685</v>
      </c>
      <c r="F209" s="3">
        <f>5161-390-323</f>
        <v>4448</v>
      </c>
      <c r="G209" s="41" t="s">
        <v>686</v>
      </c>
      <c r="H209" s="52"/>
    </row>
    <row r="210" spans="1:8" s="38" customFormat="1" x14ac:dyDescent="0.2">
      <c r="A210" s="1">
        <f t="shared" si="3"/>
        <v>196</v>
      </c>
      <c r="B210" s="1" t="s">
        <v>8</v>
      </c>
      <c r="C210" s="1" t="s">
        <v>687</v>
      </c>
      <c r="D210" s="5" t="s">
        <v>292</v>
      </c>
      <c r="E210" s="6" t="s">
        <v>688</v>
      </c>
      <c r="F210" s="3">
        <v>237</v>
      </c>
      <c r="G210" s="41" t="s">
        <v>689</v>
      </c>
      <c r="H210" s="52"/>
    </row>
    <row r="211" spans="1:8" s="38" customFormat="1" x14ac:dyDescent="0.2">
      <c r="A211" s="1">
        <f t="shared" si="3"/>
        <v>197</v>
      </c>
      <c r="B211" s="1" t="s">
        <v>8</v>
      </c>
      <c r="C211" s="1" t="s">
        <v>687</v>
      </c>
      <c r="D211" s="5" t="s">
        <v>292</v>
      </c>
      <c r="E211" s="6" t="s">
        <v>690</v>
      </c>
      <c r="F211" s="3">
        <v>3711</v>
      </c>
      <c r="G211" s="41" t="s">
        <v>689</v>
      </c>
      <c r="H211" s="52"/>
    </row>
    <row r="212" spans="1:8" s="38" customFormat="1" x14ac:dyDescent="0.2">
      <c r="A212" s="1">
        <f t="shared" si="3"/>
        <v>198</v>
      </c>
      <c r="B212" s="1" t="s">
        <v>8</v>
      </c>
      <c r="C212" s="1" t="s">
        <v>687</v>
      </c>
      <c r="D212" s="5" t="s">
        <v>292</v>
      </c>
      <c r="E212" s="6" t="s">
        <v>691</v>
      </c>
      <c r="F212" s="3">
        <v>6521</v>
      </c>
      <c r="G212" s="41" t="s">
        <v>692</v>
      </c>
      <c r="H212" s="52"/>
    </row>
    <row r="213" spans="1:8" s="38" customFormat="1" x14ac:dyDescent="0.2">
      <c r="A213" s="1">
        <f t="shared" si="3"/>
        <v>199</v>
      </c>
      <c r="B213" s="1" t="s">
        <v>8</v>
      </c>
      <c r="C213" s="1" t="s">
        <v>687</v>
      </c>
      <c r="D213" s="5" t="s">
        <v>292</v>
      </c>
      <c r="E213" s="6" t="s">
        <v>693</v>
      </c>
      <c r="F213" s="3">
        <v>2190</v>
      </c>
      <c r="G213" s="41" t="s">
        <v>689</v>
      </c>
      <c r="H213" s="52"/>
    </row>
    <row r="214" spans="1:8" s="38" customFormat="1" x14ac:dyDescent="0.2">
      <c r="A214" s="1">
        <f t="shared" si="3"/>
        <v>200</v>
      </c>
      <c r="B214" s="1" t="s">
        <v>8</v>
      </c>
      <c r="C214" s="1" t="s">
        <v>694</v>
      </c>
      <c r="D214" s="5" t="s">
        <v>292</v>
      </c>
      <c r="E214" s="6" t="s">
        <v>695</v>
      </c>
      <c r="F214" s="3">
        <v>1146</v>
      </c>
      <c r="G214" s="41" t="s">
        <v>696</v>
      </c>
      <c r="H214" s="52"/>
    </row>
    <row r="215" spans="1:8" s="38" customFormat="1" x14ac:dyDescent="0.2">
      <c r="A215" s="1">
        <f t="shared" si="3"/>
        <v>201</v>
      </c>
      <c r="B215" s="1" t="s">
        <v>8</v>
      </c>
      <c r="C215" s="1" t="s">
        <v>697</v>
      </c>
      <c r="D215" s="5" t="s">
        <v>292</v>
      </c>
      <c r="E215" s="6" t="s">
        <v>698</v>
      </c>
      <c r="F215" s="3">
        <v>1088</v>
      </c>
      <c r="G215" s="41" t="s">
        <v>699</v>
      </c>
      <c r="H215" s="52"/>
    </row>
    <row r="216" spans="1:8" s="38" customFormat="1" x14ac:dyDescent="0.2">
      <c r="A216" s="1">
        <f t="shared" si="3"/>
        <v>202</v>
      </c>
      <c r="B216" s="1" t="s">
        <v>8</v>
      </c>
      <c r="C216" s="1" t="s">
        <v>697</v>
      </c>
      <c r="D216" s="5" t="s">
        <v>292</v>
      </c>
      <c r="E216" s="6" t="s">
        <v>700</v>
      </c>
      <c r="F216" s="3">
        <v>1764</v>
      </c>
      <c r="G216" s="41" t="s">
        <v>699</v>
      </c>
      <c r="H216" s="52"/>
    </row>
    <row r="217" spans="1:8" s="38" customFormat="1" x14ac:dyDescent="0.2">
      <c r="A217" s="1">
        <f t="shared" si="3"/>
        <v>203</v>
      </c>
      <c r="B217" s="1" t="s">
        <v>8</v>
      </c>
      <c r="C217" s="1" t="s">
        <v>697</v>
      </c>
      <c r="D217" s="5" t="s">
        <v>292</v>
      </c>
      <c r="E217" s="6" t="s">
        <v>701</v>
      </c>
      <c r="F217" s="3">
        <v>330</v>
      </c>
      <c r="G217" s="41" t="s">
        <v>699</v>
      </c>
      <c r="H217" s="52"/>
    </row>
    <row r="218" spans="1:8" s="38" customFormat="1" x14ac:dyDescent="0.2">
      <c r="A218" s="1">
        <f t="shared" si="3"/>
        <v>204</v>
      </c>
      <c r="B218" s="1" t="s">
        <v>8</v>
      </c>
      <c r="C218" s="1" t="s">
        <v>697</v>
      </c>
      <c r="D218" s="5" t="s">
        <v>301</v>
      </c>
      <c r="E218" s="6" t="s">
        <v>702</v>
      </c>
      <c r="F218" s="3">
        <v>298</v>
      </c>
      <c r="G218" s="41" t="s">
        <v>699</v>
      </c>
      <c r="H218" s="52"/>
    </row>
    <row r="219" spans="1:8" s="38" customFormat="1" x14ac:dyDescent="0.2">
      <c r="A219" s="1">
        <f t="shared" si="3"/>
        <v>205</v>
      </c>
      <c r="B219" s="1" t="s">
        <v>8</v>
      </c>
      <c r="C219" s="1" t="s">
        <v>703</v>
      </c>
      <c r="D219" s="5" t="s">
        <v>292</v>
      </c>
      <c r="E219" s="6" t="s">
        <v>704</v>
      </c>
      <c r="F219" s="3">
        <v>5084</v>
      </c>
      <c r="G219" s="41" t="s">
        <v>705</v>
      </c>
      <c r="H219" s="52"/>
    </row>
    <row r="220" spans="1:8" s="38" customFormat="1" x14ac:dyDescent="0.2">
      <c r="A220" s="1">
        <f t="shared" si="3"/>
        <v>206</v>
      </c>
      <c r="B220" s="1" t="s">
        <v>8</v>
      </c>
      <c r="C220" s="1" t="s">
        <v>706</v>
      </c>
      <c r="D220" s="5" t="s">
        <v>301</v>
      </c>
      <c r="E220" s="6" t="s">
        <v>707</v>
      </c>
      <c r="F220" s="3">
        <v>655</v>
      </c>
      <c r="G220" s="41" t="s">
        <v>708</v>
      </c>
      <c r="H220" s="52"/>
    </row>
    <row r="221" spans="1:8" s="38" customFormat="1" x14ac:dyDescent="0.2">
      <c r="A221" s="1">
        <f t="shared" si="3"/>
        <v>207</v>
      </c>
      <c r="B221" s="1" t="s">
        <v>8</v>
      </c>
      <c r="C221" s="1" t="s">
        <v>709</v>
      </c>
      <c r="D221" s="5" t="s">
        <v>292</v>
      </c>
      <c r="E221" s="6" t="s">
        <v>710</v>
      </c>
      <c r="F221" s="3">
        <v>3954</v>
      </c>
      <c r="G221" s="41" t="s">
        <v>711</v>
      </c>
      <c r="H221" s="52"/>
    </row>
    <row r="222" spans="1:8" s="38" customFormat="1" x14ac:dyDescent="0.2">
      <c r="A222" s="1">
        <f t="shared" si="3"/>
        <v>208</v>
      </c>
      <c r="B222" s="1" t="s">
        <v>8</v>
      </c>
      <c r="C222" s="1" t="s">
        <v>712</v>
      </c>
      <c r="D222" s="5" t="s">
        <v>301</v>
      </c>
      <c r="E222" s="6" t="s">
        <v>713</v>
      </c>
      <c r="F222" s="3">
        <v>673</v>
      </c>
      <c r="G222" s="41" t="s">
        <v>714</v>
      </c>
      <c r="H222" s="52"/>
    </row>
    <row r="223" spans="1:8" s="38" customFormat="1" x14ac:dyDescent="0.2">
      <c r="A223" s="1">
        <f t="shared" si="3"/>
        <v>209</v>
      </c>
      <c r="B223" s="1" t="s">
        <v>8</v>
      </c>
      <c r="C223" s="1" t="s">
        <v>712</v>
      </c>
      <c r="D223" s="5" t="s">
        <v>301</v>
      </c>
      <c r="E223" s="6" t="s">
        <v>715</v>
      </c>
      <c r="F223" s="3">
        <v>532</v>
      </c>
      <c r="G223" s="41" t="s">
        <v>714</v>
      </c>
      <c r="H223" s="52"/>
    </row>
    <row r="224" spans="1:8" s="38" customFormat="1" x14ac:dyDescent="0.2">
      <c r="A224" s="1">
        <f t="shared" si="3"/>
        <v>210</v>
      </c>
      <c r="B224" s="1" t="s">
        <v>8</v>
      </c>
      <c r="C224" s="1" t="s">
        <v>712</v>
      </c>
      <c r="D224" s="5" t="s">
        <v>292</v>
      </c>
      <c r="E224" s="6" t="s">
        <v>716</v>
      </c>
      <c r="F224" s="3">
        <v>9397</v>
      </c>
      <c r="G224" s="41" t="s">
        <v>714</v>
      </c>
      <c r="H224" s="52"/>
    </row>
    <row r="225" spans="1:8" s="38" customFormat="1" x14ac:dyDescent="0.2">
      <c r="A225" s="1">
        <f t="shared" si="3"/>
        <v>211</v>
      </c>
      <c r="B225" s="1" t="s">
        <v>8</v>
      </c>
      <c r="C225" s="1" t="s">
        <v>712</v>
      </c>
      <c r="D225" s="5" t="s">
        <v>301</v>
      </c>
      <c r="E225" s="6" t="s">
        <v>717</v>
      </c>
      <c r="F225" s="3">
        <v>477</v>
      </c>
      <c r="G225" s="41" t="s">
        <v>714</v>
      </c>
      <c r="H225" s="52"/>
    </row>
    <row r="226" spans="1:8" s="38" customFormat="1" x14ac:dyDescent="0.2">
      <c r="A226" s="1">
        <f t="shared" si="3"/>
        <v>212</v>
      </c>
      <c r="B226" s="1" t="s">
        <v>8</v>
      </c>
      <c r="C226" s="1" t="s">
        <v>712</v>
      </c>
      <c r="D226" s="5" t="s">
        <v>301</v>
      </c>
      <c r="E226" s="6" t="s">
        <v>718</v>
      </c>
      <c r="F226" s="3">
        <v>871</v>
      </c>
      <c r="G226" s="41" t="s">
        <v>714</v>
      </c>
      <c r="H226" s="52"/>
    </row>
    <row r="227" spans="1:8" s="38" customFormat="1" x14ac:dyDescent="0.2">
      <c r="A227" s="1">
        <f t="shared" si="3"/>
        <v>213</v>
      </c>
      <c r="B227" s="1" t="s">
        <v>8</v>
      </c>
      <c r="C227" s="1" t="s">
        <v>719</v>
      </c>
      <c r="D227" s="5" t="s">
        <v>292</v>
      </c>
      <c r="E227" s="6" t="s">
        <v>720</v>
      </c>
      <c r="F227" s="3">
        <v>968</v>
      </c>
      <c r="G227" s="41" t="s">
        <v>721</v>
      </c>
      <c r="H227" s="52"/>
    </row>
    <row r="228" spans="1:8" s="38" customFormat="1" x14ac:dyDescent="0.2">
      <c r="A228" s="1">
        <f t="shared" si="3"/>
        <v>214</v>
      </c>
      <c r="B228" s="1" t="s">
        <v>8</v>
      </c>
      <c r="C228" s="1" t="s">
        <v>722</v>
      </c>
      <c r="D228" s="5" t="s">
        <v>301</v>
      </c>
      <c r="E228" s="6" t="s">
        <v>723</v>
      </c>
      <c r="F228" s="3">
        <v>102</v>
      </c>
      <c r="G228" s="41" t="s">
        <v>724</v>
      </c>
      <c r="H228" s="52"/>
    </row>
    <row r="229" spans="1:8" s="38" customFormat="1" x14ac:dyDescent="0.2">
      <c r="A229" s="1">
        <f t="shared" si="3"/>
        <v>215</v>
      </c>
      <c r="B229" s="1" t="s">
        <v>8</v>
      </c>
      <c r="C229" s="1" t="s">
        <v>722</v>
      </c>
      <c r="D229" s="5" t="s">
        <v>301</v>
      </c>
      <c r="E229" s="6" t="s">
        <v>725</v>
      </c>
      <c r="F229" s="3">
        <v>1406</v>
      </c>
      <c r="G229" s="41" t="s">
        <v>724</v>
      </c>
      <c r="H229" s="52"/>
    </row>
    <row r="230" spans="1:8" s="38" customFormat="1" x14ac:dyDescent="0.2">
      <c r="A230" s="1">
        <f t="shared" si="3"/>
        <v>216</v>
      </c>
      <c r="B230" s="1" t="s">
        <v>8</v>
      </c>
      <c r="C230" s="1" t="s">
        <v>722</v>
      </c>
      <c r="D230" s="5" t="s">
        <v>301</v>
      </c>
      <c r="E230" s="6" t="s">
        <v>726</v>
      </c>
      <c r="F230" s="3">
        <v>1533</v>
      </c>
      <c r="G230" s="41" t="s">
        <v>724</v>
      </c>
      <c r="H230" s="52"/>
    </row>
    <row r="231" spans="1:8" s="38" customFormat="1" x14ac:dyDescent="0.2">
      <c r="A231" s="1">
        <f t="shared" si="3"/>
        <v>217</v>
      </c>
      <c r="B231" s="1" t="s">
        <v>8</v>
      </c>
      <c r="C231" s="44" t="s">
        <v>727</v>
      </c>
      <c r="D231" s="44" t="s">
        <v>301</v>
      </c>
      <c r="E231" s="45" t="s">
        <v>728</v>
      </c>
      <c r="F231" s="42">
        <v>550</v>
      </c>
      <c r="G231" s="41" t="s">
        <v>729</v>
      </c>
      <c r="H231" s="52"/>
    </row>
    <row r="232" spans="1:8" s="38" customFormat="1" x14ac:dyDescent="0.2">
      <c r="A232" s="1">
        <f t="shared" si="3"/>
        <v>218</v>
      </c>
      <c r="B232" s="1" t="s">
        <v>8</v>
      </c>
      <c r="C232" s="44" t="s">
        <v>730</v>
      </c>
      <c r="D232" s="44" t="s">
        <v>301</v>
      </c>
      <c r="E232" s="45" t="s">
        <v>731</v>
      </c>
      <c r="F232" s="42">
        <v>4791</v>
      </c>
      <c r="G232" s="41" t="s">
        <v>732</v>
      </c>
      <c r="H232" s="52"/>
    </row>
    <row r="233" spans="1:8" s="38" customFormat="1" x14ac:dyDescent="0.2">
      <c r="A233" s="1">
        <f t="shared" si="3"/>
        <v>219</v>
      </c>
      <c r="B233" s="1" t="s">
        <v>8</v>
      </c>
      <c r="C233" s="1" t="s">
        <v>733</v>
      </c>
      <c r="D233" s="5" t="s">
        <v>301</v>
      </c>
      <c r="E233" s="6" t="s">
        <v>734</v>
      </c>
      <c r="F233" s="3">
        <v>535</v>
      </c>
      <c r="G233" s="41" t="s">
        <v>735</v>
      </c>
      <c r="H233" s="52"/>
    </row>
    <row r="234" spans="1:8" s="38" customFormat="1" x14ac:dyDescent="0.2">
      <c r="A234" s="1">
        <f t="shared" si="3"/>
        <v>220</v>
      </c>
      <c r="B234" s="1" t="s">
        <v>8</v>
      </c>
      <c r="C234" s="1" t="s">
        <v>736</v>
      </c>
      <c r="D234" s="5" t="s">
        <v>301</v>
      </c>
      <c r="E234" s="6" t="s">
        <v>737</v>
      </c>
      <c r="F234" s="3">
        <v>5574</v>
      </c>
      <c r="G234" s="41" t="s">
        <v>738</v>
      </c>
      <c r="H234" s="52"/>
    </row>
    <row r="235" spans="1:8" s="38" customFormat="1" x14ac:dyDescent="0.2">
      <c r="A235" s="1">
        <f t="shared" si="3"/>
        <v>221</v>
      </c>
      <c r="B235" s="1" t="s">
        <v>8</v>
      </c>
      <c r="C235" s="1" t="s">
        <v>739</v>
      </c>
      <c r="D235" s="5" t="s">
        <v>301</v>
      </c>
      <c r="E235" s="6" t="s">
        <v>740</v>
      </c>
      <c r="F235" s="3">
        <v>902</v>
      </c>
      <c r="G235" s="41" t="s">
        <v>741</v>
      </c>
      <c r="H235" s="52"/>
    </row>
    <row r="236" spans="1:8" s="38" customFormat="1" x14ac:dyDescent="0.2">
      <c r="A236" s="1">
        <f t="shared" si="3"/>
        <v>222</v>
      </c>
      <c r="B236" s="1" t="s">
        <v>8</v>
      </c>
      <c r="C236" s="1" t="s">
        <v>742</v>
      </c>
      <c r="D236" s="5" t="s">
        <v>301</v>
      </c>
      <c r="E236" s="6" t="s">
        <v>743</v>
      </c>
      <c r="F236" s="3">
        <f>936-23</f>
        <v>913</v>
      </c>
      <c r="G236" s="41" t="s">
        <v>744</v>
      </c>
      <c r="H236" s="52"/>
    </row>
    <row r="237" spans="1:8" s="38" customFormat="1" x14ac:dyDescent="0.2">
      <c r="A237" s="1">
        <f t="shared" si="3"/>
        <v>223</v>
      </c>
      <c r="B237" s="1" t="s">
        <v>8</v>
      </c>
      <c r="C237" s="1" t="s">
        <v>745</v>
      </c>
      <c r="D237" s="5" t="s">
        <v>292</v>
      </c>
      <c r="E237" s="6" t="s">
        <v>746</v>
      </c>
      <c r="F237" s="3">
        <f>1109</f>
        <v>1109</v>
      </c>
      <c r="G237" s="41" t="s">
        <v>747</v>
      </c>
      <c r="H237" s="52"/>
    </row>
    <row r="238" spans="1:8" s="38" customFormat="1" x14ac:dyDescent="0.2">
      <c r="A238" s="1">
        <f t="shared" si="3"/>
        <v>224</v>
      </c>
      <c r="B238" s="1" t="s">
        <v>8</v>
      </c>
      <c r="C238" s="1" t="s">
        <v>745</v>
      </c>
      <c r="D238" s="5" t="s">
        <v>292</v>
      </c>
      <c r="E238" s="6" t="s">
        <v>748</v>
      </c>
      <c r="F238" s="3">
        <v>5761</v>
      </c>
      <c r="G238" s="41" t="s">
        <v>747</v>
      </c>
      <c r="H238" s="52"/>
    </row>
    <row r="239" spans="1:8" s="38" customFormat="1" x14ac:dyDescent="0.2">
      <c r="A239" s="1">
        <f t="shared" si="3"/>
        <v>225</v>
      </c>
      <c r="B239" s="1" t="s">
        <v>8</v>
      </c>
      <c r="C239" s="1" t="s">
        <v>749</v>
      </c>
      <c r="D239" s="5" t="s">
        <v>292</v>
      </c>
      <c r="E239" s="6" t="s">
        <v>750</v>
      </c>
      <c r="F239" s="3">
        <v>3442</v>
      </c>
      <c r="G239" s="41" t="s">
        <v>751</v>
      </c>
      <c r="H239" s="52"/>
    </row>
    <row r="240" spans="1:8" s="38" customFormat="1" x14ac:dyDescent="0.2">
      <c r="A240" s="1">
        <f t="shared" si="3"/>
        <v>226</v>
      </c>
      <c r="B240" s="1" t="s">
        <v>8</v>
      </c>
      <c r="C240" s="1" t="s">
        <v>752</v>
      </c>
      <c r="D240" s="5" t="s">
        <v>292</v>
      </c>
      <c r="E240" s="6" t="s">
        <v>753</v>
      </c>
      <c r="F240" s="3">
        <v>606</v>
      </c>
      <c r="G240" s="41" t="s">
        <v>754</v>
      </c>
      <c r="H240" s="52"/>
    </row>
    <row r="241" spans="1:8" s="38" customFormat="1" x14ac:dyDescent="0.2">
      <c r="A241" s="1">
        <f t="shared" si="3"/>
        <v>227</v>
      </c>
      <c r="B241" s="1" t="s">
        <v>8</v>
      </c>
      <c r="C241" s="1" t="s">
        <v>755</v>
      </c>
      <c r="D241" s="5" t="s">
        <v>292</v>
      </c>
      <c r="E241" s="6" t="s">
        <v>756</v>
      </c>
      <c r="F241" s="3">
        <f>4515-20</f>
        <v>4495</v>
      </c>
      <c r="G241" s="41" t="s">
        <v>757</v>
      </c>
      <c r="H241" s="52"/>
    </row>
    <row r="242" spans="1:8" s="38" customFormat="1" x14ac:dyDescent="0.2">
      <c r="A242" s="1">
        <f t="shared" si="3"/>
        <v>228</v>
      </c>
      <c r="B242" s="1" t="s">
        <v>8</v>
      </c>
      <c r="C242" s="1" t="s">
        <v>758</v>
      </c>
      <c r="D242" s="5" t="s">
        <v>301</v>
      </c>
      <c r="E242" s="6" t="s">
        <v>759</v>
      </c>
      <c r="F242" s="3">
        <v>1938</v>
      </c>
      <c r="G242" s="41" t="s">
        <v>760</v>
      </c>
      <c r="H242" s="52"/>
    </row>
    <row r="243" spans="1:8" s="38" customFormat="1" x14ac:dyDescent="0.2">
      <c r="A243" s="1">
        <f t="shared" si="3"/>
        <v>229</v>
      </c>
      <c r="B243" s="1" t="s">
        <v>8</v>
      </c>
      <c r="C243" s="1" t="s">
        <v>761</v>
      </c>
      <c r="D243" s="5" t="s">
        <v>762</v>
      </c>
      <c r="E243" s="6" t="s">
        <v>763</v>
      </c>
      <c r="F243" s="3">
        <v>1288</v>
      </c>
      <c r="G243" s="41" t="s">
        <v>764</v>
      </c>
      <c r="H243" s="52"/>
    </row>
    <row r="244" spans="1:8" s="38" customFormat="1" x14ac:dyDescent="0.2">
      <c r="A244" s="1">
        <f t="shared" si="3"/>
        <v>230</v>
      </c>
      <c r="B244" s="1" t="s">
        <v>8</v>
      </c>
      <c r="C244" s="1" t="s">
        <v>761</v>
      </c>
      <c r="D244" s="5" t="s">
        <v>301</v>
      </c>
      <c r="E244" s="6" t="s">
        <v>765</v>
      </c>
      <c r="F244" s="3">
        <v>2231</v>
      </c>
      <c r="G244" s="41" t="s">
        <v>764</v>
      </c>
      <c r="H244" s="52"/>
    </row>
    <row r="245" spans="1:8" s="38" customFormat="1" x14ac:dyDescent="0.2">
      <c r="A245" s="1">
        <f t="shared" si="3"/>
        <v>231</v>
      </c>
      <c r="B245" s="1" t="s">
        <v>8</v>
      </c>
      <c r="C245" s="1" t="s">
        <v>766</v>
      </c>
      <c r="D245" s="5" t="s">
        <v>292</v>
      </c>
      <c r="E245" s="6" t="s">
        <v>767</v>
      </c>
      <c r="F245" s="3">
        <v>1045</v>
      </c>
      <c r="G245" s="41" t="s">
        <v>768</v>
      </c>
      <c r="H245" s="52"/>
    </row>
    <row r="246" spans="1:8" s="38" customFormat="1" x14ac:dyDescent="0.2">
      <c r="A246" s="1">
        <f t="shared" si="3"/>
        <v>232</v>
      </c>
      <c r="B246" s="1" t="s">
        <v>8</v>
      </c>
      <c r="C246" s="1" t="s">
        <v>769</v>
      </c>
      <c r="D246" s="5" t="s">
        <v>301</v>
      </c>
      <c r="E246" s="6" t="s">
        <v>770</v>
      </c>
      <c r="F246" s="3">
        <v>2208</v>
      </c>
      <c r="G246" s="41" t="s">
        <v>771</v>
      </c>
      <c r="H246" s="52"/>
    </row>
    <row r="247" spans="1:8" s="38" customFormat="1" x14ac:dyDescent="0.2">
      <c r="A247" s="1">
        <f t="shared" si="3"/>
        <v>233</v>
      </c>
      <c r="B247" s="1" t="s">
        <v>8</v>
      </c>
      <c r="C247" s="1" t="s">
        <v>769</v>
      </c>
      <c r="D247" s="5" t="s">
        <v>301</v>
      </c>
      <c r="E247" s="6" t="s">
        <v>772</v>
      </c>
      <c r="F247" s="3">
        <v>2513</v>
      </c>
      <c r="G247" s="41" t="s">
        <v>771</v>
      </c>
      <c r="H247" s="52"/>
    </row>
    <row r="248" spans="1:8" s="38" customFormat="1" x14ac:dyDescent="0.2">
      <c r="A248" s="1">
        <f t="shared" si="3"/>
        <v>234</v>
      </c>
      <c r="B248" s="1" t="s">
        <v>8</v>
      </c>
      <c r="C248" s="1" t="s">
        <v>773</v>
      </c>
      <c r="D248" s="5" t="s">
        <v>292</v>
      </c>
      <c r="E248" s="6" t="s">
        <v>774</v>
      </c>
      <c r="F248" s="3">
        <f>1839+5879</f>
        <v>7718</v>
      </c>
      <c r="G248" s="41" t="s">
        <v>775</v>
      </c>
      <c r="H248" s="52"/>
    </row>
    <row r="249" spans="1:8" s="38" customFormat="1" x14ac:dyDescent="0.2">
      <c r="A249" s="1">
        <f t="shared" si="3"/>
        <v>235</v>
      </c>
      <c r="B249" s="1" t="s">
        <v>8</v>
      </c>
      <c r="C249" s="1" t="s">
        <v>773</v>
      </c>
      <c r="D249" s="5" t="s">
        <v>292</v>
      </c>
      <c r="E249" s="6" t="s">
        <v>776</v>
      </c>
      <c r="F249" s="3">
        <v>7014</v>
      </c>
      <c r="G249" s="41" t="s">
        <v>775</v>
      </c>
      <c r="H249" s="52"/>
    </row>
    <row r="250" spans="1:8" s="38" customFormat="1" x14ac:dyDescent="0.2">
      <c r="A250" s="1">
        <f t="shared" si="3"/>
        <v>236</v>
      </c>
      <c r="B250" s="1" t="s">
        <v>8</v>
      </c>
      <c r="C250" s="1" t="s">
        <v>777</v>
      </c>
      <c r="D250" s="5" t="s">
        <v>292</v>
      </c>
      <c r="E250" s="6" t="s">
        <v>778</v>
      </c>
      <c r="F250" s="12">
        <v>4481</v>
      </c>
      <c r="G250" s="41" t="s">
        <v>779</v>
      </c>
      <c r="H250" s="52"/>
    </row>
    <row r="251" spans="1:8" s="38" customFormat="1" x14ac:dyDescent="0.2">
      <c r="A251" s="1">
        <f t="shared" si="3"/>
        <v>237</v>
      </c>
      <c r="B251" s="1" t="s">
        <v>8</v>
      </c>
      <c r="C251" s="1" t="s">
        <v>777</v>
      </c>
      <c r="D251" s="5" t="s">
        <v>292</v>
      </c>
      <c r="E251" s="6" t="s">
        <v>780</v>
      </c>
      <c r="F251" s="12">
        <v>4406</v>
      </c>
      <c r="G251" s="41" t="s">
        <v>781</v>
      </c>
      <c r="H251" s="52"/>
    </row>
    <row r="252" spans="1:8" s="38" customFormat="1" x14ac:dyDescent="0.2">
      <c r="A252" s="1">
        <f t="shared" si="3"/>
        <v>238</v>
      </c>
      <c r="B252" s="1" t="s">
        <v>8</v>
      </c>
      <c r="C252" s="1" t="s">
        <v>782</v>
      </c>
      <c r="D252" s="5" t="s">
        <v>292</v>
      </c>
      <c r="E252" s="6" t="s">
        <v>783</v>
      </c>
      <c r="F252" s="3">
        <v>3223</v>
      </c>
      <c r="G252" s="41" t="s">
        <v>784</v>
      </c>
      <c r="H252" s="52"/>
    </row>
    <row r="253" spans="1:8" s="38" customFormat="1" x14ac:dyDescent="0.2">
      <c r="A253" s="1">
        <f t="shared" si="3"/>
        <v>239</v>
      </c>
      <c r="B253" s="1" t="s">
        <v>8</v>
      </c>
      <c r="C253" s="1" t="s">
        <v>785</v>
      </c>
      <c r="D253" s="5" t="s">
        <v>301</v>
      </c>
      <c r="E253" s="6" t="s">
        <v>786</v>
      </c>
      <c r="F253" s="3">
        <v>4383</v>
      </c>
      <c r="G253" s="41" t="s">
        <v>787</v>
      </c>
      <c r="H253" s="52"/>
    </row>
    <row r="254" spans="1:8" s="38" customFormat="1" x14ac:dyDescent="0.2">
      <c r="A254" s="1">
        <f t="shared" si="3"/>
        <v>240</v>
      </c>
      <c r="B254" s="1" t="s">
        <v>8</v>
      </c>
      <c r="C254" s="1" t="s">
        <v>593</v>
      </c>
      <c r="D254" s="5" t="s">
        <v>292</v>
      </c>
      <c r="E254" s="6" t="s">
        <v>788</v>
      </c>
      <c r="F254" s="12">
        <v>6472</v>
      </c>
      <c r="G254" s="41" t="s">
        <v>789</v>
      </c>
      <c r="H254" s="52"/>
    </row>
    <row r="255" spans="1:8" s="38" customFormat="1" x14ac:dyDescent="0.2">
      <c r="A255" s="1">
        <f t="shared" si="3"/>
        <v>241</v>
      </c>
      <c r="B255" s="1" t="s">
        <v>8</v>
      </c>
      <c r="C255" s="1" t="s">
        <v>790</v>
      </c>
      <c r="D255" s="5" t="s">
        <v>301</v>
      </c>
      <c r="E255" s="6" t="s">
        <v>791</v>
      </c>
      <c r="F255" s="3">
        <v>1146</v>
      </c>
      <c r="G255" s="41" t="s">
        <v>792</v>
      </c>
      <c r="H255" s="52"/>
    </row>
    <row r="256" spans="1:8" s="38" customFormat="1" x14ac:dyDescent="0.2">
      <c r="A256" s="1">
        <f t="shared" si="3"/>
        <v>242</v>
      </c>
      <c r="B256" s="1" t="s">
        <v>8</v>
      </c>
      <c r="C256" s="1" t="s">
        <v>793</v>
      </c>
      <c r="D256" s="5" t="s">
        <v>292</v>
      </c>
      <c r="E256" s="6" t="s">
        <v>794</v>
      </c>
      <c r="F256" s="12">
        <v>5311</v>
      </c>
      <c r="G256" s="41" t="s">
        <v>795</v>
      </c>
      <c r="H256" s="52"/>
    </row>
    <row r="257" spans="1:8" s="38" customFormat="1" x14ac:dyDescent="0.2">
      <c r="A257" s="1">
        <f t="shared" si="3"/>
        <v>243</v>
      </c>
      <c r="B257" s="1" t="s">
        <v>8</v>
      </c>
      <c r="C257" s="1" t="s">
        <v>796</v>
      </c>
      <c r="D257" s="5" t="s">
        <v>301</v>
      </c>
      <c r="E257" s="6" t="s">
        <v>797</v>
      </c>
      <c r="F257" s="3">
        <v>1182</v>
      </c>
      <c r="G257" s="41" t="s">
        <v>798</v>
      </c>
      <c r="H257" s="52"/>
    </row>
    <row r="258" spans="1:8" s="38" customFormat="1" x14ac:dyDescent="0.2">
      <c r="A258" s="1">
        <f t="shared" si="3"/>
        <v>244</v>
      </c>
      <c r="B258" s="1" t="s">
        <v>8</v>
      </c>
      <c r="C258" s="1" t="s">
        <v>799</v>
      </c>
      <c r="D258" s="5" t="s">
        <v>301</v>
      </c>
      <c r="E258" s="6" t="s">
        <v>800</v>
      </c>
      <c r="F258" s="3">
        <v>1245</v>
      </c>
      <c r="G258" s="41" t="s">
        <v>801</v>
      </c>
      <c r="H258" s="52"/>
    </row>
    <row r="259" spans="1:8" s="38" customFormat="1" x14ac:dyDescent="0.2">
      <c r="A259" s="1">
        <f t="shared" si="3"/>
        <v>245</v>
      </c>
      <c r="B259" s="1" t="s">
        <v>8</v>
      </c>
      <c r="C259" s="1" t="s">
        <v>802</v>
      </c>
      <c r="D259" s="5" t="s">
        <v>301</v>
      </c>
      <c r="E259" s="6" t="s">
        <v>803</v>
      </c>
      <c r="F259" s="3">
        <v>928</v>
      </c>
      <c r="G259" s="41" t="s">
        <v>804</v>
      </c>
      <c r="H259" s="52"/>
    </row>
    <row r="260" spans="1:8" s="38" customFormat="1" x14ac:dyDescent="0.2">
      <c r="A260" s="1">
        <f t="shared" si="3"/>
        <v>246</v>
      </c>
      <c r="B260" s="1" t="s">
        <v>8</v>
      </c>
      <c r="C260" s="1" t="s">
        <v>805</v>
      </c>
      <c r="D260" s="5" t="s">
        <v>301</v>
      </c>
      <c r="E260" s="6" t="s">
        <v>806</v>
      </c>
      <c r="F260" s="3">
        <v>4280</v>
      </c>
      <c r="G260" s="41" t="s">
        <v>807</v>
      </c>
      <c r="H260" s="52"/>
    </row>
    <row r="261" spans="1:8" s="38" customFormat="1" x14ac:dyDescent="0.2">
      <c r="A261" s="1">
        <f t="shared" si="3"/>
        <v>247</v>
      </c>
      <c r="B261" s="1" t="s">
        <v>8</v>
      </c>
      <c r="C261" s="1" t="s">
        <v>808</v>
      </c>
      <c r="D261" s="5" t="s">
        <v>292</v>
      </c>
      <c r="E261" s="6" t="s">
        <v>809</v>
      </c>
      <c r="F261" s="3">
        <v>2749</v>
      </c>
      <c r="G261" s="41" t="s">
        <v>810</v>
      </c>
      <c r="H261" s="52"/>
    </row>
    <row r="262" spans="1:8" s="38" customFormat="1" x14ac:dyDescent="0.2">
      <c r="A262" s="1">
        <f t="shared" si="3"/>
        <v>248</v>
      </c>
      <c r="B262" s="1" t="s">
        <v>8</v>
      </c>
      <c r="C262" s="1" t="s">
        <v>811</v>
      </c>
      <c r="D262" s="5" t="s">
        <v>301</v>
      </c>
      <c r="E262" s="6" t="s">
        <v>812</v>
      </c>
      <c r="F262" s="3">
        <v>1916</v>
      </c>
      <c r="G262" s="41" t="s">
        <v>813</v>
      </c>
      <c r="H262" s="52"/>
    </row>
    <row r="263" spans="1:8" s="38" customFormat="1" x14ac:dyDescent="0.2">
      <c r="A263" s="1">
        <f t="shared" si="3"/>
        <v>249</v>
      </c>
      <c r="B263" s="1" t="s">
        <v>8</v>
      </c>
      <c r="C263" s="1" t="s">
        <v>811</v>
      </c>
      <c r="D263" s="5" t="s">
        <v>301</v>
      </c>
      <c r="E263" s="6" t="s">
        <v>814</v>
      </c>
      <c r="F263" s="3">
        <f>2780-333-553</f>
        <v>1894</v>
      </c>
      <c r="G263" s="41" t="s">
        <v>813</v>
      </c>
      <c r="H263" s="52"/>
    </row>
    <row r="264" spans="1:8" s="38" customFormat="1" x14ac:dyDescent="0.2">
      <c r="A264" s="1">
        <f t="shared" si="3"/>
        <v>250</v>
      </c>
      <c r="B264" s="1" t="s">
        <v>8</v>
      </c>
      <c r="C264" s="1" t="s">
        <v>815</v>
      </c>
      <c r="D264" s="5" t="s">
        <v>301</v>
      </c>
      <c r="E264" s="6" t="s">
        <v>816</v>
      </c>
      <c r="F264" s="3">
        <v>48</v>
      </c>
      <c r="G264" s="41" t="s">
        <v>817</v>
      </c>
      <c r="H264" s="52"/>
    </row>
    <row r="265" spans="1:8" s="38" customFormat="1" x14ac:dyDescent="0.2">
      <c r="A265" s="1">
        <f t="shared" si="3"/>
        <v>251</v>
      </c>
      <c r="B265" s="1" t="s">
        <v>8</v>
      </c>
      <c r="C265" s="1" t="s">
        <v>815</v>
      </c>
      <c r="D265" s="5" t="s">
        <v>292</v>
      </c>
      <c r="E265" s="6" t="s">
        <v>818</v>
      </c>
      <c r="F265" s="3">
        <v>2012</v>
      </c>
      <c r="G265" s="41" t="s">
        <v>817</v>
      </c>
      <c r="H265" s="52"/>
    </row>
    <row r="266" spans="1:8" s="38" customFormat="1" x14ac:dyDescent="0.2">
      <c r="A266" s="1">
        <f t="shared" si="3"/>
        <v>252</v>
      </c>
      <c r="B266" s="1" t="s">
        <v>8</v>
      </c>
      <c r="C266" s="1" t="s">
        <v>815</v>
      </c>
      <c r="D266" s="5" t="s">
        <v>609</v>
      </c>
      <c r="E266" s="6" t="s">
        <v>819</v>
      </c>
      <c r="F266" s="3">
        <v>747</v>
      </c>
      <c r="G266" s="41" t="s">
        <v>817</v>
      </c>
      <c r="H266" s="52"/>
    </row>
    <row r="267" spans="1:8" s="38" customFormat="1" x14ac:dyDescent="0.2">
      <c r="A267" s="1">
        <f t="shared" si="3"/>
        <v>253</v>
      </c>
      <c r="B267" s="1" t="s">
        <v>8</v>
      </c>
      <c r="C267" s="1" t="s">
        <v>815</v>
      </c>
      <c r="D267" s="5" t="s">
        <v>609</v>
      </c>
      <c r="E267" s="6" t="s">
        <v>820</v>
      </c>
      <c r="F267" s="3">
        <v>7869</v>
      </c>
      <c r="G267" s="41" t="s">
        <v>817</v>
      </c>
      <c r="H267" s="52"/>
    </row>
    <row r="268" spans="1:8" s="38" customFormat="1" x14ac:dyDescent="0.2">
      <c r="A268" s="1">
        <f t="shared" si="3"/>
        <v>254</v>
      </c>
      <c r="B268" s="1" t="s">
        <v>8</v>
      </c>
      <c r="C268" s="1" t="s">
        <v>815</v>
      </c>
      <c r="D268" s="5" t="s">
        <v>609</v>
      </c>
      <c r="E268" s="6" t="s">
        <v>821</v>
      </c>
      <c r="F268" s="3">
        <v>767</v>
      </c>
      <c r="G268" s="41" t="s">
        <v>817</v>
      </c>
      <c r="H268" s="52"/>
    </row>
    <row r="269" spans="1:8" s="38" customFormat="1" x14ac:dyDescent="0.2">
      <c r="A269" s="1">
        <f t="shared" si="3"/>
        <v>255</v>
      </c>
      <c r="B269" s="1" t="s">
        <v>8</v>
      </c>
      <c r="C269" s="1" t="s">
        <v>822</v>
      </c>
      <c r="D269" s="5" t="s">
        <v>301</v>
      </c>
      <c r="E269" s="6" t="s">
        <v>823</v>
      </c>
      <c r="F269" s="3">
        <v>7822</v>
      </c>
      <c r="G269" s="41" t="s">
        <v>824</v>
      </c>
      <c r="H269" s="52"/>
    </row>
    <row r="270" spans="1:8" s="38" customFormat="1" x14ac:dyDescent="0.2">
      <c r="A270" s="1">
        <f t="shared" si="3"/>
        <v>256</v>
      </c>
      <c r="B270" s="1" t="s">
        <v>8</v>
      </c>
      <c r="C270" s="1" t="s">
        <v>825</v>
      </c>
      <c r="D270" s="5" t="s">
        <v>292</v>
      </c>
      <c r="E270" s="6" t="s">
        <v>826</v>
      </c>
      <c r="F270" s="3">
        <v>3360</v>
      </c>
      <c r="G270" s="41" t="s">
        <v>827</v>
      </c>
      <c r="H270" s="52"/>
    </row>
    <row r="271" spans="1:8" s="38" customFormat="1" x14ac:dyDescent="0.2">
      <c r="A271" s="1">
        <f t="shared" si="3"/>
        <v>257</v>
      </c>
      <c r="B271" s="1" t="s">
        <v>8</v>
      </c>
      <c r="C271" s="1" t="s">
        <v>828</v>
      </c>
      <c r="D271" s="5" t="s">
        <v>292</v>
      </c>
      <c r="E271" s="6" t="s">
        <v>829</v>
      </c>
      <c r="F271" s="3">
        <v>2691</v>
      </c>
      <c r="G271" s="41" t="s">
        <v>830</v>
      </c>
      <c r="H271" s="52"/>
    </row>
    <row r="272" spans="1:8" s="38" customFormat="1" x14ac:dyDescent="0.2">
      <c r="A272" s="1">
        <f t="shared" si="3"/>
        <v>258</v>
      </c>
      <c r="B272" s="1" t="s">
        <v>8</v>
      </c>
      <c r="C272" s="1" t="s">
        <v>831</v>
      </c>
      <c r="D272" s="5" t="s">
        <v>292</v>
      </c>
      <c r="E272" s="6" t="s">
        <v>832</v>
      </c>
      <c r="F272" s="3">
        <v>1887</v>
      </c>
      <c r="G272" s="41" t="s">
        <v>833</v>
      </c>
      <c r="H272" s="52"/>
    </row>
    <row r="273" spans="1:8" s="38" customFormat="1" x14ac:dyDescent="0.2">
      <c r="A273" s="1">
        <f t="shared" ref="A273:A323" si="4">1+A272</f>
        <v>259</v>
      </c>
      <c r="B273" s="1" t="s">
        <v>8</v>
      </c>
      <c r="C273" s="1" t="s">
        <v>831</v>
      </c>
      <c r="D273" s="5" t="s">
        <v>762</v>
      </c>
      <c r="E273" s="6" t="s">
        <v>834</v>
      </c>
      <c r="F273" s="3">
        <v>2652</v>
      </c>
      <c r="G273" s="41" t="s">
        <v>833</v>
      </c>
      <c r="H273" s="52"/>
    </row>
    <row r="274" spans="1:8" s="38" customFormat="1" x14ac:dyDescent="0.2">
      <c r="A274" s="1">
        <f t="shared" si="4"/>
        <v>260</v>
      </c>
      <c r="B274" s="1" t="s">
        <v>8</v>
      </c>
      <c r="C274" s="1" t="s">
        <v>831</v>
      </c>
      <c r="D274" s="5" t="s">
        <v>301</v>
      </c>
      <c r="E274" s="6" t="s">
        <v>835</v>
      </c>
      <c r="F274" s="3">
        <f>957-53</f>
        <v>904</v>
      </c>
      <c r="G274" s="41" t="s">
        <v>833</v>
      </c>
      <c r="H274" s="52"/>
    </row>
    <row r="275" spans="1:8" s="38" customFormat="1" x14ac:dyDescent="0.2">
      <c r="A275" s="1">
        <f t="shared" si="4"/>
        <v>261</v>
      </c>
      <c r="B275" s="1" t="s">
        <v>8</v>
      </c>
      <c r="C275" s="1" t="s">
        <v>836</v>
      </c>
      <c r="D275" s="5" t="s">
        <v>292</v>
      </c>
      <c r="E275" s="6" t="s">
        <v>837</v>
      </c>
      <c r="F275" s="3">
        <v>4417</v>
      </c>
      <c r="G275" s="41" t="s">
        <v>838</v>
      </c>
      <c r="H275" s="52"/>
    </row>
    <row r="276" spans="1:8" s="38" customFormat="1" x14ac:dyDescent="0.2">
      <c r="A276" s="1">
        <f t="shared" si="4"/>
        <v>262</v>
      </c>
      <c r="B276" s="1" t="s">
        <v>8</v>
      </c>
      <c r="C276" s="1" t="s">
        <v>839</v>
      </c>
      <c r="D276" s="5" t="s">
        <v>301</v>
      </c>
      <c r="E276" s="6" t="s">
        <v>840</v>
      </c>
      <c r="F276" s="3">
        <v>929</v>
      </c>
      <c r="G276" s="41" t="s">
        <v>841</v>
      </c>
      <c r="H276" s="52"/>
    </row>
    <row r="277" spans="1:8" s="38" customFormat="1" x14ac:dyDescent="0.2">
      <c r="A277" s="1">
        <f t="shared" si="4"/>
        <v>263</v>
      </c>
      <c r="B277" s="1" t="s">
        <v>8</v>
      </c>
      <c r="C277" s="1" t="s">
        <v>842</v>
      </c>
      <c r="D277" s="5" t="s">
        <v>292</v>
      </c>
      <c r="E277" s="6" t="s">
        <v>843</v>
      </c>
      <c r="F277" s="3">
        <v>4176</v>
      </c>
      <c r="G277" s="41" t="s">
        <v>844</v>
      </c>
      <c r="H277" s="52"/>
    </row>
    <row r="278" spans="1:8" s="38" customFormat="1" x14ac:dyDescent="0.2">
      <c r="A278" s="1">
        <f t="shared" si="4"/>
        <v>264</v>
      </c>
      <c r="B278" s="1" t="s">
        <v>8</v>
      </c>
      <c r="C278" s="1" t="s">
        <v>845</v>
      </c>
      <c r="D278" s="5" t="s">
        <v>301</v>
      </c>
      <c r="E278" s="6" t="s">
        <v>846</v>
      </c>
      <c r="F278" s="3">
        <v>1771</v>
      </c>
      <c r="G278" s="41" t="s">
        <v>847</v>
      </c>
      <c r="H278" s="52"/>
    </row>
    <row r="279" spans="1:8" s="38" customFormat="1" x14ac:dyDescent="0.2">
      <c r="A279" s="1">
        <f t="shared" si="4"/>
        <v>265</v>
      </c>
      <c r="B279" s="1" t="s">
        <v>8</v>
      </c>
      <c r="C279" s="1" t="s">
        <v>845</v>
      </c>
      <c r="D279" s="5" t="s">
        <v>301</v>
      </c>
      <c r="E279" s="6" t="s">
        <v>848</v>
      </c>
      <c r="F279" s="3">
        <v>1231</v>
      </c>
      <c r="G279" s="41" t="s">
        <v>847</v>
      </c>
      <c r="H279" s="52"/>
    </row>
    <row r="280" spans="1:8" s="38" customFormat="1" x14ac:dyDescent="0.2">
      <c r="A280" s="1">
        <f t="shared" si="4"/>
        <v>266</v>
      </c>
      <c r="B280" s="1" t="s">
        <v>8</v>
      </c>
      <c r="C280" s="1" t="s">
        <v>849</v>
      </c>
      <c r="D280" s="5" t="s">
        <v>301</v>
      </c>
      <c r="E280" s="6" t="s">
        <v>850</v>
      </c>
      <c r="F280" s="3">
        <v>671</v>
      </c>
      <c r="G280" s="41" t="s">
        <v>851</v>
      </c>
      <c r="H280" s="52"/>
    </row>
    <row r="281" spans="1:8" s="38" customFormat="1" x14ac:dyDescent="0.2">
      <c r="A281" s="1">
        <f t="shared" si="4"/>
        <v>267</v>
      </c>
      <c r="B281" s="1" t="s">
        <v>8</v>
      </c>
      <c r="C281" s="1" t="s">
        <v>852</v>
      </c>
      <c r="D281" s="5" t="s">
        <v>301</v>
      </c>
      <c r="E281" s="6" t="s">
        <v>853</v>
      </c>
      <c r="F281" s="3">
        <v>1135</v>
      </c>
      <c r="G281" s="41" t="s">
        <v>854</v>
      </c>
      <c r="H281" s="52"/>
    </row>
    <row r="282" spans="1:8" s="38" customFormat="1" x14ac:dyDescent="0.2">
      <c r="A282" s="1">
        <f t="shared" si="4"/>
        <v>268</v>
      </c>
      <c r="B282" s="1" t="s">
        <v>8</v>
      </c>
      <c r="C282" s="1" t="s">
        <v>855</v>
      </c>
      <c r="D282" s="5" t="s">
        <v>301</v>
      </c>
      <c r="E282" s="6" t="s">
        <v>856</v>
      </c>
      <c r="F282" s="3">
        <v>7076</v>
      </c>
      <c r="G282" s="41" t="s">
        <v>857</v>
      </c>
      <c r="H282" s="52"/>
    </row>
    <row r="283" spans="1:8" s="38" customFormat="1" x14ac:dyDescent="0.2">
      <c r="A283" s="1">
        <f t="shared" si="4"/>
        <v>269</v>
      </c>
      <c r="B283" s="1" t="s">
        <v>8</v>
      </c>
      <c r="C283" s="1" t="s">
        <v>858</v>
      </c>
      <c r="D283" s="5" t="s">
        <v>301</v>
      </c>
      <c r="E283" s="6" t="s">
        <v>859</v>
      </c>
      <c r="F283" s="3">
        <v>1533</v>
      </c>
      <c r="G283" s="41" t="s">
        <v>860</v>
      </c>
      <c r="H283" s="52"/>
    </row>
    <row r="284" spans="1:8" s="38" customFormat="1" x14ac:dyDescent="0.2">
      <c r="A284" s="1">
        <f t="shared" si="4"/>
        <v>270</v>
      </c>
      <c r="B284" s="1" t="s">
        <v>8</v>
      </c>
      <c r="C284" s="1" t="s">
        <v>861</v>
      </c>
      <c r="D284" s="5" t="s">
        <v>292</v>
      </c>
      <c r="E284" s="6" t="s">
        <v>862</v>
      </c>
      <c r="F284" s="3">
        <v>1110</v>
      </c>
      <c r="G284" s="41" t="s">
        <v>863</v>
      </c>
      <c r="H284" s="52"/>
    </row>
    <row r="285" spans="1:8" s="38" customFormat="1" x14ac:dyDescent="0.2">
      <c r="A285" s="1">
        <f t="shared" si="4"/>
        <v>271</v>
      </c>
      <c r="B285" s="1" t="s">
        <v>8</v>
      </c>
      <c r="C285" s="1" t="s">
        <v>864</v>
      </c>
      <c r="D285" s="5" t="s">
        <v>301</v>
      </c>
      <c r="E285" s="6" t="s">
        <v>865</v>
      </c>
      <c r="F285" s="3">
        <v>104</v>
      </c>
      <c r="G285" s="41" t="s">
        <v>866</v>
      </c>
      <c r="H285" s="52"/>
    </row>
    <row r="286" spans="1:8" s="38" customFormat="1" x14ac:dyDescent="0.2">
      <c r="A286" s="1">
        <f t="shared" si="4"/>
        <v>272</v>
      </c>
      <c r="B286" s="1" t="s">
        <v>8</v>
      </c>
      <c r="C286" s="1" t="s">
        <v>864</v>
      </c>
      <c r="D286" s="5" t="s">
        <v>301</v>
      </c>
      <c r="E286" s="6" t="s">
        <v>867</v>
      </c>
      <c r="F286" s="3">
        <v>1367</v>
      </c>
      <c r="G286" s="41" t="s">
        <v>866</v>
      </c>
      <c r="H286" s="52"/>
    </row>
    <row r="287" spans="1:8" s="38" customFormat="1" x14ac:dyDescent="0.2">
      <c r="A287" s="1">
        <f t="shared" si="4"/>
        <v>273</v>
      </c>
      <c r="B287" s="1" t="s">
        <v>8</v>
      </c>
      <c r="C287" s="1" t="s">
        <v>864</v>
      </c>
      <c r="D287" s="5" t="s">
        <v>301</v>
      </c>
      <c r="E287" s="6" t="s">
        <v>868</v>
      </c>
      <c r="F287" s="3">
        <v>866</v>
      </c>
      <c r="G287" s="41" t="s">
        <v>866</v>
      </c>
      <c r="H287" s="52"/>
    </row>
    <row r="288" spans="1:8" s="38" customFormat="1" x14ac:dyDescent="0.2">
      <c r="A288" s="1">
        <f t="shared" si="4"/>
        <v>274</v>
      </c>
      <c r="B288" s="1" t="s">
        <v>8</v>
      </c>
      <c r="C288" s="1" t="s">
        <v>211</v>
      </c>
      <c r="D288" s="5" t="s">
        <v>301</v>
      </c>
      <c r="E288" s="6" t="s">
        <v>869</v>
      </c>
      <c r="F288" s="3">
        <v>1054</v>
      </c>
      <c r="G288" s="41" t="s">
        <v>870</v>
      </c>
      <c r="H288" s="52"/>
    </row>
    <row r="289" spans="1:8" s="38" customFormat="1" x14ac:dyDescent="0.2">
      <c r="A289" s="1">
        <f t="shared" si="4"/>
        <v>275</v>
      </c>
      <c r="B289" s="1" t="s">
        <v>8</v>
      </c>
      <c r="C289" s="1" t="s">
        <v>211</v>
      </c>
      <c r="D289" s="5" t="s">
        <v>301</v>
      </c>
      <c r="E289" s="6" t="s">
        <v>871</v>
      </c>
      <c r="F289" s="3">
        <v>5864</v>
      </c>
      <c r="G289" s="41" t="s">
        <v>870</v>
      </c>
      <c r="H289" s="52"/>
    </row>
    <row r="290" spans="1:8" s="38" customFormat="1" x14ac:dyDescent="0.2">
      <c r="A290" s="1">
        <f t="shared" si="4"/>
        <v>276</v>
      </c>
      <c r="B290" s="1" t="s">
        <v>8</v>
      </c>
      <c r="C290" s="1" t="s">
        <v>211</v>
      </c>
      <c r="D290" s="5" t="s">
        <v>301</v>
      </c>
      <c r="E290" s="6" t="s">
        <v>872</v>
      </c>
      <c r="F290" s="12">
        <f>7184-157</f>
        <v>7027</v>
      </c>
      <c r="G290" s="41" t="s">
        <v>873</v>
      </c>
      <c r="H290" s="52"/>
    </row>
    <row r="291" spans="1:8" s="38" customFormat="1" x14ac:dyDescent="0.2">
      <c r="A291" s="1">
        <f t="shared" si="4"/>
        <v>277</v>
      </c>
      <c r="B291" s="1" t="s">
        <v>8</v>
      </c>
      <c r="C291" s="1" t="s">
        <v>874</v>
      </c>
      <c r="D291" s="5" t="s">
        <v>301</v>
      </c>
      <c r="E291" s="6" t="s">
        <v>875</v>
      </c>
      <c r="F291" s="3">
        <v>1320</v>
      </c>
      <c r="G291" s="41" t="s">
        <v>876</v>
      </c>
      <c r="H291" s="52"/>
    </row>
    <row r="292" spans="1:8" s="38" customFormat="1" x14ac:dyDescent="0.2">
      <c r="A292" s="1">
        <f t="shared" si="4"/>
        <v>278</v>
      </c>
      <c r="B292" s="1" t="s">
        <v>8</v>
      </c>
      <c r="C292" s="1" t="s">
        <v>877</v>
      </c>
      <c r="D292" s="5" t="s">
        <v>762</v>
      </c>
      <c r="E292" s="6" t="s">
        <v>878</v>
      </c>
      <c r="F292" s="3">
        <v>16925</v>
      </c>
      <c r="G292" s="41" t="s">
        <v>879</v>
      </c>
      <c r="H292" s="52"/>
    </row>
    <row r="293" spans="1:8" s="38" customFormat="1" x14ac:dyDescent="0.2">
      <c r="A293" s="1">
        <f t="shared" si="4"/>
        <v>279</v>
      </c>
      <c r="B293" s="1" t="s">
        <v>8</v>
      </c>
      <c r="C293" s="1" t="s">
        <v>880</v>
      </c>
      <c r="D293" s="5" t="s">
        <v>301</v>
      </c>
      <c r="E293" s="6" t="s">
        <v>881</v>
      </c>
      <c r="F293" s="3">
        <v>2977</v>
      </c>
      <c r="G293" s="41" t="s">
        <v>882</v>
      </c>
      <c r="H293" s="52"/>
    </row>
    <row r="294" spans="1:8" s="38" customFormat="1" x14ac:dyDescent="0.2">
      <c r="A294" s="1">
        <f t="shared" si="4"/>
        <v>280</v>
      </c>
      <c r="B294" s="1" t="s">
        <v>8</v>
      </c>
      <c r="C294" s="1" t="s">
        <v>101</v>
      </c>
      <c r="D294" s="5" t="s">
        <v>301</v>
      </c>
      <c r="E294" s="6" t="s">
        <v>883</v>
      </c>
      <c r="F294" s="3">
        <v>66</v>
      </c>
      <c r="G294" s="41" t="s">
        <v>884</v>
      </c>
      <c r="H294" s="52"/>
    </row>
    <row r="295" spans="1:8" s="38" customFormat="1" x14ac:dyDescent="0.2">
      <c r="A295" s="1">
        <f t="shared" si="4"/>
        <v>281</v>
      </c>
      <c r="B295" s="1" t="s">
        <v>8</v>
      </c>
      <c r="C295" s="1" t="s">
        <v>101</v>
      </c>
      <c r="D295" s="5" t="s">
        <v>292</v>
      </c>
      <c r="E295" s="6" t="s">
        <v>885</v>
      </c>
      <c r="F295" s="3">
        <v>7596</v>
      </c>
      <c r="G295" s="41" t="s">
        <v>884</v>
      </c>
      <c r="H295" s="52"/>
    </row>
    <row r="296" spans="1:8" s="38" customFormat="1" x14ac:dyDescent="0.2">
      <c r="A296" s="1">
        <f t="shared" si="4"/>
        <v>282</v>
      </c>
      <c r="B296" s="1" t="s">
        <v>8</v>
      </c>
      <c r="C296" s="1" t="s">
        <v>101</v>
      </c>
      <c r="D296" s="5" t="s">
        <v>301</v>
      </c>
      <c r="E296" s="6" t="s">
        <v>886</v>
      </c>
      <c r="F296" s="3">
        <v>593</v>
      </c>
      <c r="G296" s="41" t="s">
        <v>884</v>
      </c>
      <c r="H296" s="52"/>
    </row>
    <row r="297" spans="1:8" s="38" customFormat="1" x14ac:dyDescent="0.2">
      <c r="A297" s="1">
        <f t="shared" si="4"/>
        <v>283</v>
      </c>
      <c r="B297" s="1" t="s">
        <v>8</v>
      </c>
      <c r="C297" s="1" t="s">
        <v>101</v>
      </c>
      <c r="D297" s="5" t="s">
        <v>301</v>
      </c>
      <c r="E297" s="6" t="s">
        <v>887</v>
      </c>
      <c r="F297" s="3">
        <v>734</v>
      </c>
      <c r="G297" s="41" t="s">
        <v>884</v>
      </c>
      <c r="H297" s="52"/>
    </row>
    <row r="298" spans="1:8" s="38" customFormat="1" x14ac:dyDescent="0.2">
      <c r="A298" s="1">
        <f t="shared" si="4"/>
        <v>284</v>
      </c>
      <c r="B298" s="1" t="s">
        <v>8</v>
      </c>
      <c r="C298" s="1" t="s">
        <v>195</v>
      </c>
      <c r="D298" s="5" t="s">
        <v>888</v>
      </c>
      <c r="E298" s="6" t="s">
        <v>889</v>
      </c>
      <c r="F298" s="3">
        <v>2883</v>
      </c>
      <c r="G298" s="41" t="s">
        <v>890</v>
      </c>
      <c r="H298" s="52"/>
    </row>
    <row r="299" spans="1:8" s="38" customFormat="1" x14ac:dyDescent="0.2">
      <c r="A299" s="1">
        <f t="shared" si="4"/>
        <v>285</v>
      </c>
      <c r="B299" s="1" t="s">
        <v>8</v>
      </c>
      <c r="C299" s="1" t="s">
        <v>195</v>
      </c>
      <c r="D299" s="5" t="s">
        <v>292</v>
      </c>
      <c r="E299" s="6" t="s">
        <v>891</v>
      </c>
      <c r="F299" s="3">
        <v>223</v>
      </c>
      <c r="G299" s="43" t="s">
        <v>892</v>
      </c>
      <c r="H299" s="52"/>
    </row>
    <row r="300" spans="1:8" s="38" customFormat="1" x14ac:dyDescent="0.2">
      <c r="A300" s="1">
        <f t="shared" si="4"/>
        <v>286</v>
      </c>
      <c r="B300" s="1" t="s">
        <v>8</v>
      </c>
      <c r="C300" s="1" t="s">
        <v>195</v>
      </c>
      <c r="D300" s="5" t="s">
        <v>893</v>
      </c>
      <c r="E300" s="6" t="s">
        <v>894</v>
      </c>
      <c r="F300" s="3">
        <v>1598</v>
      </c>
      <c r="G300" s="41" t="s">
        <v>895</v>
      </c>
      <c r="H300" s="52"/>
    </row>
    <row r="301" spans="1:8" s="38" customFormat="1" x14ac:dyDescent="0.2">
      <c r="A301" s="1">
        <f t="shared" si="4"/>
        <v>287</v>
      </c>
      <c r="B301" s="1" t="s">
        <v>8</v>
      </c>
      <c r="C301" s="1" t="s">
        <v>195</v>
      </c>
      <c r="D301" s="5" t="s">
        <v>893</v>
      </c>
      <c r="E301" s="6" t="s">
        <v>896</v>
      </c>
      <c r="F301" s="3">
        <v>2161</v>
      </c>
      <c r="G301" s="41" t="s">
        <v>897</v>
      </c>
      <c r="H301" s="52"/>
    </row>
    <row r="302" spans="1:8" s="38" customFormat="1" x14ac:dyDescent="0.2">
      <c r="A302" s="1">
        <f t="shared" si="4"/>
        <v>288</v>
      </c>
      <c r="B302" s="1" t="s">
        <v>8</v>
      </c>
      <c r="C302" s="1" t="s">
        <v>195</v>
      </c>
      <c r="D302" s="5" t="s">
        <v>893</v>
      </c>
      <c r="E302" s="6" t="s">
        <v>898</v>
      </c>
      <c r="F302" s="3">
        <v>2251</v>
      </c>
      <c r="G302" s="41" t="s">
        <v>899</v>
      </c>
      <c r="H302" s="52"/>
    </row>
    <row r="303" spans="1:8" s="38" customFormat="1" x14ac:dyDescent="0.2">
      <c r="A303" s="1">
        <f t="shared" si="4"/>
        <v>289</v>
      </c>
      <c r="B303" s="1" t="s">
        <v>8</v>
      </c>
      <c r="C303" s="1" t="s">
        <v>195</v>
      </c>
      <c r="D303" s="5" t="s">
        <v>893</v>
      </c>
      <c r="E303" s="6" t="s">
        <v>900</v>
      </c>
      <c r="F303" s="3">
        <v>3193</v>
      </c>
      <c r="G303" s="41" t="s">
        <v>901</v>
      </c>
      <c r="H303" s="52"/>
    </row>
    <row r="304" spans="1:8" s="38" customFormat="1" x14ac:dyDescent="0.2">
      <c r="A304" s="1">
        <f t="shared" si="4"/>
        <v>290</v>
      </c>
      <c r="B304" s="1" t="s">
        <v>8</v>
      </c>
      <c r="C304" s="1" t="s">
        <v>195</v>
      </c>
      <c r="D304" s="5" t="s">
        <v>893</v>
      </c>
      <c r="E304" s="6" t="s">
        <v>902</v>
      </c>
      <c r="F304" s="3">
        <v>961</v>
      </c>
      <c r="G304" s="41" t="s">
        <v>903</v>
      </c>
      <c r="H304" s="52"/>
    </row>
    <row r="305" spans="1:8" s="38" customFormat="1" x14ac:dyDescent="0.2">
      <c r="A305" s="1">
        <f t="shared" si="4"/>
        <v>291</v>
      </c>
      <c r="B305" s="1" t="s">
        <v>8</v>
      </c>
      <c r="C305" s="1" t="s">
        <v>195</v>
      </c>
      <c r="D305" s="5" t="s">
        <v>893</v>
      </c>
      <c r="E305" s="6" t="s">
        <v>904</v>
      </c>
      <c r="F305" s="3">
        <v>3501</v>
      </c>
      <c r="G305" s="41" t="s">
        <v>905</v>
      </c>
      <c r="H305" s="52"/>
    </row>
    <row r="306" spans="1:8" s="38" customFormat="1" x14ac:dyDescent="0.2">
      <c r="A306" s="1">
        <f t="shared" si="4"/>
        <v>292</v>
      </c>
      <c r="B306" s="1" t="s">
        <v>8</v>
      </c>
      <c r="C306" s="1" t="s">
        <v>195</v>
      </c>
      <c r="D306" s="5" t="s">
        <v>893</v>
      </c>
      <c r="E306" s="6" t="s">
        <v>906</v>
      </c>
      <c r="F306" s="3">
        <v>824</v>
      </c>
      <c r="G306" s="41" t="s">
        <v>907</v>
      </c>
      <c r="H306" s="52"/>
    </row>
    <row r="307" spans="1:8" s="38" customFormat="1" x14ac:dyDescent="0.2">
      <c r="A307" s="1">
        <f t="shared" si="4"/>
        <v>293</v>
      </c>
      <c r="B307" s="1" t="s">
        <v>8</v>
      </c>
      <c r="C307" s="1" t="s">
        <v>195</v>
      </c>
      <c r="D307" s="5" t="s">
        <v>893</v>
      </c>
      <c r="E307" s="6" t="s">
        <v>908</v>
      </c>
      <c r="F307" s="3">
        <v>2420</v>
      </c>
      <c r="G307" s="41" t="s">
        <v>909</v>
      </c>
      <c r="H307" s="52"/>
    </row>
    <row r="308" spans="1:8" s="38" customFormat="1" x14ac:dyDescent="0.2">
      <c r="A308" s="1">
        <f t="shared" si="4"/>
        <v>294</v>
      </c>
      <c r="B308" s="1" t="s">
        <v>8</v>
      </c>
      <c r="C308" s="1" t="s">
        <v>195</v>
      </c>
      <c r="D308" s="5" t="s">
        <v>893</v>
      </c>
      <c r="E308" s="6" t="s">
        <v>910</v>
      </c>
      <c r="F308" s="3">
        <v>1438</v>
      </c>
      <c r="G308" s="41" t="s">
        <v>911</v>
      </c>
      <c r="H308" s="52"/>
    </row>
    <row r="309" spans="1:8" s="38" customFormat="1" x14ac:dyDescent="0.2">
      <c r="A309" s="1">
        <f t="shared" si="4"/>
        <v>295</v>
      </c>
      <c r="B309" s="1" t="s">
        <v>8</v>
      </c>
      <c r="C309" s="1" t="s">
        <v>912</v>
      </c>
      <c r="D309" s="5" t="s">
        <v>913</v>
      </c>
      <c r="E309" s="6" t="s">
        <v>914</v>
      </c>
      <c r="F309" s="3">
        <v>400</v>
      </c>
      <c r="G309" s="41" t="s">
        <v>915</v>
      </c>
      <c r="H309" s="52"/>
    </row>
    <row r="310" spans="1:8" s="38" customFormat="1" x14ac:dyDescent="0.2">
      <c r="A310" s="1">
        <f t="shared" si="4"/>
        <v>296</v>
      </c>
      <c r="B310" s="1" t="s">
        <v>8</v>
      </c>
      <c r="C310" s="1" t="s">
        <v>195</v>
      </c>
      <c r="D310" s="5" t="s">
        <v>916</v>
      </c>
      <c r="E310" s="6" t="s">
        <v>917</v>
      </c>
      <c r="F310" s="3">
        <v>1928</v>
      </c>
      <c r="G310" s="41" t="s">
        <v>918</v>
      </c>
      <c r="H310" s="52"/>
    </row>
    <row r="311" spans="1:8" s="38" customFormat="1" x14ac:dyDescent="0.2">
      <c r="A311" s="1">
        <f t="shared" si="4"/>
        <v>297</v>
      </c>
      <c r="B311" s="1" t="s">
        <v>8</v>
      </c>
      <c r="C311" s="1" t="s">
        <v>919</v>
      </c>
      <c r="D311" s="1" t="s">
        <v>920</v>
      </c>
      <c r="E311" s="6" t="s">
        <v>921</v>
      </c>
      <c r="F311" s="3">
        <v>834</v>
      </c>
      <c r="G311" s="4" t="s">
        <v>922</v>
      </c>
      <c r="H311" s="52"/>
    </row>
    <row r="312" spans="1:8" s="38" customFormat="1" x14ac:dyDescent="0.2">
      <c r="A312" s="1">
        <f t="shared" si="4"/>
        <v>298</v>
      </c>
      <c r="B312" s="1" t="s">
        <v>8</v>
      </c>
      <c r="C312" s="1" t="s">
        <v>195</v>
      </c>
      <c r="D312" s="16" t="s">
        <v>888</v>
      </c>
      <c r="E312" s="6" t="s">
        <v>923</v>
      </c>
      <c r="F312" s="3">
        <v>858</v>
      </c>
      <c r="G312" s="4" t="s">
        <v>924</v>
      </c>
      <c r="H312" s="52"/>
    </row>
    <row r="313" spans="1:8" s="38" customFormat="1" x14ac:dyDescent="0.2">
      <c r="A313" s="1">
        <f t="shared" si="4"/>
        <v>299</v>
      </c>
      <c r="B313" s="1" t="s">
        <v>8</v>
      </c>
      <c r="C313" s="1" t="s">
        <v>925</v>
      </c>
      <c r="D313" s="46" t="s">
        <v>920</v>
      </c>
      <c r="E313" s="47" t="s">
        <v>926</v>
      </c>
      <c r="F313" s="48">
        <v>5880</v>
      </c>
      <c r="G313" s="49" t="s">
        <v>927</v>
      </c>
      <c r="H313" s="52"/>
    </row>
    <row r="314" spans="1:8" s="38" customFormat="1" x14ac:dyDescent="0.2">
      <c r="A314" s="1">
        <f t="shared" si="4"/>
        <v>300</v>
      </c>
      <c r="B314" s="1" t="s">
        <v>8</v>
      </c>
      <c r="C314" s="1" t="s">
        <v>925</v>
      </c>
      <c r="D314" s="46" t="s">
        <v>920</v>
      </c>
      <c r="E314" s="47" t="s">
        <v>928</v>
      </c>
      <c r="F314" s="48">
        <v>3468</v>
      </c>
      <c r="G314" s="49" t="s">
        <v>929</v>
      </c>
      <c r="H314" s="52"/>
    </row>
    <row r="315" spans="1:8" s="38" customFormat="1" x14ac:dyDescent="0.2">
      <c r="A315" s="1">
        <f t="shared" si="4"/>
        <v>301</v>
      </c>
      <c r="B315" s="1" t="s">
        <v>8</v>
      </c>
      <c r="C315" s="1" t="s">
        <v>930</v>
      </c>
      <c r="D315" s="46" t="s">
        <v>292</v>
      </c>
      <c r="E315" s="47">
        <v>4453</v>
      </c>
      <c r="F315" s="48">
        <v>3538</v>
      </c>
      <c r="G315" s="49" t="s">
        <v>931</v>
      </c>
      <c r="H315" s="52"/>
    </row>
    <row r="316" spans="1:8" s="38" customFormat="1" x14ac:dyDescent="0.2">
      <c r="A316" s="1">
        <f t="shared" si="4"/>
        <v>302</v>
      </c>
      <c r="B316" s="1" t="s">
        <v>8</v>
      </c>
      <c r="C316" s="1" t="s">
        <v>195</v>
      </c>
      <c r="D316" s="1" t="s">
        <v>932</v>
      </c>
      <c r="E316" s="6" t="s">
        <v>933</v>
      </c>
      <c r="F316" s="3">
        <v>11</v>
      </c>
      <c r="G316" s="4" t="s">
        <v>934</v>
      </c>
      <c r="H316" s="52"/>
    </row>
    <row r="317" spans="1:8" s="38" customFormat="1" x14ac:dyDescent="0.2">
      <c r="A317" s="1">
        <f t="shared" si="4"/>
        <v>303</v>
      </c>
      <c r="B317" s="1" t="s">
        <v>8</v>
      </c>
      <c r="C317" s="1" t="s">
        <v>935</v>
      </c>
      <c r="D317" s="1"/>
      <c r="E317" s="6" t="s">
        <v>936</v>
      </c>
      <c r="F317" s="3">
        <v>6227</v>
      </c>
      <c r="G317" s="4" t="s">
        <v>937</v>
      </c>
      <c r="H317" s="52"/>
    </row>
    <row r="318" spans="1:8" s="38" customFormat="1" x14ac:dyDescent="0.2">
      <c r="A318" s="1">
        <f t="shared" si="4"/>
        <v>304</v>
      </c>
      <c r="B318" s="1" t="s">
        <v>8</v>
      </c>
      <c r="C318" s="1" t="s">
        <v>935</v>
      </c>
      <c r="D318" s="1"/>
      <c r="E318" s="6" t="s">
        <v>938</v>
      </c>
      <c r="F318" s="3"/>
      <c r="G318" s="4" t="s">
        <v>939</v>
      </c>
      <c r="H318" s="52"/>
    </row>
    <row r="319" spans="1:8" s="38" customFormat="1" x14ac:dyDescent="0.2">
      <c r="A319" s="1">
        <f t="shared" si="4"/>
        <v>305</v>
      </c>
      <c r="B319" s="1" t="s">
        <v>8</v>
      </c>
      <c r="C319" s="1" t="s">
        <v>940</v>
      </c>
      <c r="D319" s="5" t="s">
        <v>301</v>
      </c>
      <c r="E319" s="6" t="s">
        <v>941</v>
      </c>
      <c r="F319" s="3">
        <v>894</v>
      </c>
      <c r="G319" s="4" t="s">
        <v>942</v>
      </c>
      <c r="H319" s="52"/>
    </row>
    <row r="320" spans="1:8" s="38" customFormat="1" x14ac:dyDescent="0.2">
      <c r="A320" s="1">
        <f t="shared" si="4"/>
        <v>306</v>
      </c>
      <c r="B320" s="1" t="s">
        <v>8</v>
      </c>
      <c r="C320" s="1" t="s">
        <v>940</v>
      </c>
      <c r="D320" s="5" t="s">
        <v>301</v>
      </c>
      <c r="E320" s="6" t="s">
        <v>943</v>
      </c>
      <c r="F320" s="3">
        <v>4053</v>
      </c>
      <c r="G320" s="4" t="s">
        <v>944</v>
      </c>
      <c r="H320" s="52"/>
    </row>
    <row r="321" spans="1:8" s="38" customFormat="1" x14ac:dyDescent="0.2">
      <c r="A321" s="1">
        <f t="shared" si="4"/>
        <v>307</v>
      </c>
      <c r="B321" s="1" t="s">
        <v>8</v>
      </c>
      <c r="C321" s="50" t="s">
        <v>525</v>
      </c>
      <c r="D321" s="5" t="s">
        <v>301</v>
      </c>
      <c r="E321" s="47" t="s">
        <v>945</v>
      </c>
      <c r="F321" s="48">
        <v>2334</v>
      </c>
      <c r="G321" s="49" t="s">
        <v>946</v>
      </c>
      <c r="H321" s="52"/>
    </row>
    <row r="322" spans="1:8" s="38" customFormat="1" x14ac:dyDescent="0.2">
      <c r="A322" s="1">
        <f t="shared" si="4"/>
        <v>308</v>
      </c>
      <c r="B322" s="1" t="s">
        <v>8</v>
      </c>
      <c r="C322" s="51" t="s">
        <v>195</v>
      </c>
      <c r="D322" s="51" t="s">
        <v>888</v>
      </c>
      <c r="E322" s="6" t="s">
        <v>962</v>
      </c>
      <c r="F322" s="3">
        <v>492</v>
      </c>
      <c r="G322" s="2" t="s">
        <v>963</v>
      </c>
      <c r="H322" s="52" t="s">
        <v>966</v>
      </c>
    </row>
    <row r="323" spans="1:8" s="38" customFormat="1" x14ac:dyDescent="0.2">
      <c r="A323" s="1">
        <f t="shared" si="4"/>
        <v>309</v>
      </c>
      <c r="B323" s="1" t="s">
        <v>8</v>
      </c>
      <c r="C323" s="1" t="s">
        <v>195</v>
      </c>
      <c r="D323" s="5" t="s">
        <v>248</v>
      </c>
      <c r="E323" s="6" t="s">
        <v>964</v>
      </c>
      <c r="F323" s="7">
        <v>2107</v>
      </c>
      <c r="G323" s="2" t="s">
        <v>965</v>
      </c>
      <c r="H323" s="52" t="s">
        <v>966</v>
      </c>
    </row>
    <row r="324" spans="1:8" s="38" customFormat="1" x14ac:dyDescent="0.2">
      <c r="E324" s="39"/>
      <c r="F324" s="40"/>
      <c r="G324" s="39"/>
    </row>
    <row r="325" spans="1:8" s="38" customFormat="1" ht="15" x14ac:dyDescent="0.25">
      <c r="A325" s="37" t="s">
        <v>985</v>
      </c>
      <c r="E325" s="39"/>
      <c r="F325" s="40"/>
      <c r="G325" s="39"/>
    </row>
    <row r="326" spans="1:8" s="38" customFormat="1" x14ac:dyDescent="0.2">
      <c r="A326" s="1">
        <v>1</v>
      </c>
      <c r="B326" s="52" t="s">
        <v>8</v>
      </c>
      <c r="C326" s="1" t="s">
        <v>981</v>
      </c>
      <c r="D326" s="5" t="s">
        <v>982</v>
      </c>
      <c r="E326" s="6" t="s">
        <v>983</v>
      </c>
      <c r="F326" s="3">
        <v>1726</v>
      </c>
      <c r="G326" s="41" t="s">
        <v>984</v>
      </c>
      <c r="H326" s="52"/>
    </row>
    <row r="327" spans="1:8" s="38" customFormat="1" x14ac:dyDescent="0.2">
      <c r="E327" s="39"/>
      <c r="F327" s="40"/>
      <c r="G327" s="39"/>
    </row>
    <row r="328" spans="1:8" s="38" customFormat="1" ht="15" x14ac:dyDescent="0.25">
      <c r="A328" s="37" t="s">
        <v>1218</v>
      </c>
      <c r="E328" s="39"/>
      <c r="F328" s="40"/>
      <c r="G328" s="39"/>
    </row>
    <row r="329" spans="1:8" s="38" customFormat="1" x14ac:dyDescent="0.2">
      <c r="A329" s="53">
        <v>1</v>
      </c>
      <c r="B329" s="53" t="s">
        <v>8</v>
      </c>
      <c r="C329" s="44" t="s">
        <v>291</v>
      </c>
      <c r="D329" s="44" t="s">
        <v>292</v>
      </c>
      <c r="E329" s="45" t="s">
        <v>293</v>
      </c>
      <c r="F329" s="42">
        <v>16470</v>
      </c>
      <c r="G329" s="54" t="s">
        <v>986</v>
      </c>
      <c r="H329" s="52"/>
    </row>
    <row r="330" spans="1:8" x14ac:dyDescent="0.2">
      <c r="A330" s="53">
        <f t="shared" ref="A330:A393" si="5">A329+1</f>
        <v>2</v>
      </c>
      <c r="B330" s="53" t="s">
        <v>8</v>
      </c>
      <c r="C330" s="44" t="s">
        <v>295</v>
      </c>
      <c r="D330" s="44" t="s">
        <v>292</v>
      </c>
      <c r="E330" s="45" t="s">
        <v>296</v>
      </c>
      <c r="F330" s="42">
        <v>953</v>
      </c>
      <c r="G330" s="54" t="s">
        <v>987</v>
      </c>
      <c r="H330" s="60"/>
    </row>
    <row r="331" spans="1:8" x14ac:dyDescent="0.2">
      <c r="A331" s="53">
        <f t="shared" si="5"/>
        <v>3</v>
      </c>
      <c r="B331" s="53" t="s">
        <v>8</v>
      </c>
      <c r="C331" s="44" t="s">
        <v>295</v>
      </c>
      <c r="D331" s="44" t="s">
        <v>292</v>
      </c>
      <c r="E331" s="45" t="s">
        <v>298</v>
      </c>
      <c r="F331" s="42">
        <v>1178</v>
      </c>
      <c r="G331" s="54" t="s">
        <v>987</v>
      </c>
      <c r="H331" s="60"/>
    </row>
    <row r="332" spans="1:8" x14ac:dyDescent="0.2">
      <c r="A332" s="53">
        <f t="shared" si="5"/>
        <v>4</v>
      </c>
      <c r="B332" s="53" t="s">
        <v>8</v>
      </c>
      <c r="C332" s="44" t="s">
        <v>295</v>
      </c>
      <c r="D332" s="44" t="s">
        <v>292</v>
      </c>
      <c r="E332" s="45" t="s">
        <v>299</v>
      </c>
      <c r="F332" s="42">
        <v>2082</v>
      </c>
      <c r="G332" s="54" t="s">
        <v>987</v>
      </c>
      <c r="H332" s="60"/>
    </row>
    <row r="333" spans="1:8" x14ac:dyDescent="0.2">
      <c r="A333" s="53">
        <f t="shared" si="5"/>
        <v>5</v>
      </c>
      <c r="B333" s="53" t="s">
        <v>8</v>
      </c>
      <c r="C333" s="44" t="s">
        <v>300</v>
      </c>
      <c r="D333" s="44" t="s">
        <v>301</v>
      </c>
      <c r="E333" s="45" t="s">
        <v>302</v>
      </c>
      <c r="F333" s="42">
        <v>2142</v>
      </c>
      <c r="G333" s="54" t="s">
        <v>988</v>
      </c>
      <c r="H333" s="60"/>
    </row>
    <row r="334" spans="1:8" x14ac:dyDescent="0.2">
      <c r="A334" s="53">
        <f t="shared" si="5"/>
        <v>6</v>
      </c>
      <c r="B334" s="53" t="s">
        <v>8</v>
      </c>
      <c r="C334" s="44" t="s">
        <v>304</v>
      </c>
      <c r="D334" s="44" t="s">
        <v>292</v>
      </c>
      <c r="E334" s="45" t="s">
        <v>305</v>
      </c>
      <c r="F334" s="42">
        <v>725</v>
      </c>
      <c r="G334" s="54" t="s">
        <v>989</v>
      </c>
      <c r="H334" s="60"/>
    </row>
    <row r="335" spans="1:8" x14ac:dyDescent="0.2">
      <c r="A335" s="53">
        <f t="shared" si="5"/>
        <v>7</v>
      </c>
      <c r="B335" s="53" t="s">
        <v>8</v>
      </c>
      <c r="C335" s="44" t="s">
        <v>307</v>
      </c>
      <c r="D335" s="44" t="s">
        <v>301</v>
      </c>
      <c r="E335" s="45" t="s">
        <v>308</v>
      </c>
      <c r="F335" s="42">
        <v>2599</v>
      </c>
      <c r="G335" s="54" t="s">
        <v>990</v>
      </c>
      <c r="H335" s="60"/>
    </row>
    <row r="336" spans="1:8" x14ac:dyDescent="0.2">
      <c r="A336" s="53">
        <f t="shared" si="5"/>
        <v>8</v>
      </c>
      <c r="B336" s="53" t="s">
        <v>8</v>
      </c>
      <c r="C336" s="44" t="s">
        <v>310</v>
      </c>
      <c r="D336" s="44" t="s">
        <v>292</v>
      </c>
      <c r="E336" s="45" t="s">
        <v>311</v>
      </c>
      <c r="F336" s="42">
        <v>5410</v>
      </c>
      <c r="G336" s="54" t="s">
        <v>991</v>
      </c>
      <c r="H336" s="60"/>
    </row>
    <row r="337" spans="1:8" x14ac:dyDescent="0.2">
      <c r="A337" s="53">
        <f t="shared" si="5"/>
        <v>9</v>
      </c>
      <c r="B337" s="53" t="s">
        <v>8</v>
      </c>
      <c r="C337" s="44" t="s">
        <v>313</v>
      </c>
      <c r="D337" s="44" t="s">
        <v>301</v>
      </c>
      <c r="E337" s="45" t="s">
        <v>314</v>
      </c>
      <c r="F337" s="42">
        <v>1391</v>
      </c>
      <c r="G337" s="54" t="s">
        <v>992</v>
      </c>
      <c r="H337" s="60"/>
    </row>
    <row r="338" spans="1:8" x14ac:dyDescent="0.2">
      <c r="A338" s="53">
        <f t="shared" si="5"/>
        <v>10</v>
      </c>
      <c r="B338" s="53" t="s">
        <v>8</v>
      </c>
      <c r="C338" s="44" t="s">
        <v>313</v>
      </c>
      <c r="D338" s="44" t="s">
        <v>301</v>
      </c>
      <c r="E338" s="45" t="s">
        <v>316</v>
      </c>
      <c r="F338" s="42">
        <v>1581</v>
      </c>
      <c r="G338" s="54" t="s">
        <v>992</v>
      </c>
      <c r="H338" s="60"/>
    </row>
    <row r="339" spans="1:8" x14ac:dyDescent="0.2">
      <c r="A339" s="53">
        <f t="shared" si="5"/>
        <v>11</v>
      </c>
      <c r="B339" s="53" t="s">
        <v>8</v>
      </c>
      <c r="C339" s="44" t="s">
        <v>317</v>
      </c>
      <c r="D339" s="44" t="s">
        <v>301</v>
      </c>
      <c r="E339" s="45" t="s">
        <v>318</v>
      </c>
      <c r="F339" s="42">
        <v>1327</v>
      </c>
      <c r="G339" s="54" t="s">
        <v>993</v>
      </c>
      <c r="H339" s="60"/>
    </row>
    <row r="340" spans="1:8" x14ac:dyDescent="0.2">
      <c r="A340" s="53">
        <f t="shared" si="5"/>
        <v>12</v>
      </c>
      <c r="B340" s="53" t="s">
        <v>8</v>
      </c>
      <c r="C340" s="44" t="s">
        <v>317</v>
      </c>
      <c r="D340" s="44" t="s">
        <v>301</v>
      </c>
      <c r="E340" s="45" t="s">
        <v>320</v>
      </c>
      <c r="F340" s="42">
        <v>583</v>
      </c>
      <c r="G340" s="54" t="s">
        <v>993</v>
      </c>
      <c r="H340" s="60"/>
    </row>
    <row r="341" spans="1:8" x14ac:dyDescent="0.2">
      <c r="A341" s="53">
        <f t="shared" si="5"/>
        <v>13</v>
      </c>
      <c r="B341" s="53" t="s">
        <v>8</v>
      </c>
      <c r="C341" s="44" t="s">
        <v>321</v>
      </c>
      <c r="D341" s="44" t="s">
        <v>301</v>
      </c>
      <c r="E341" s="45" t="s">
        <v>322</v>
      </c>
      <c r="F341" s="42">
        <v>309</v>
      </c>
      <c r="G341" s="54" t="s">
        <v>994</v>
      </c>
      <c r="H341" s="60"/>
    </row>
    <row r="342" spans="1:8" x14ac:dyDescent="0.2">
      <c r="A342" s="53">
        <f t="shared" si="5"/>
        <v>14</v>
      </c>
      <c r="B342" s="53" t="s">
        <v>8</v>
      </c>
      <c r="C342" s="44" t="s">
        <v>324</v>
      </c>
      <c r="D342" s="44" t="s">
        <v>292</v>
      </c>
      <c r="E342" s="45" t="s">
        <v>325</v>
      </c>
      <c r="F342" s="42">
        <v>1893</v>
      </c>
      <c r="G342" s="54" t="s">
        <v>995</v>
      </c>
      <c r="H342" s="60"/>
    </row>
    <row r="343" spans="1:8" x14ac:dyDescent="0.2">
      <c r="A343" s="53">
        <f t="shared" si="5"/>
        <v>15</v>
      </c>
      <c r="B343" s="53" t="s">
        <v>8</v>
      </c>
      <c r="C343" s="44" t="s">
        <v>324</v>
      </c>
      <c r="D343" s="44" t="s">
        <v>292</v>
      </c>
      <c r="E343" s="45" t="s">
        <v>327</v>
      </c>
      <c r="F343" s="42">
        <v>5948</v>
      </c>
      <c r="G343" s="54" t="s">
        <v>995</v>
      </c>
      <c r="H343" s="60"/>
    </row>
    <row r="344" spans="1:8" x14ac:dyDescent="0.2">
      <c r="A344" s="53">
        <f t="shared" si="5"/>
        <v>16</v>
      </c>
      <c r="B344" s="53" t="s">
        <v>8</v>
      </c>
      <c r="C344" s="44" t="s">
        <v>324</v>
      </c>
      <c r="D344" s="44" t="s">
        <v>301</v>
      </c>
      <c r="E344" s="45" t="s">
        <v>328</v>
      </c>
      <c r="F344" s="42">
        <v>1308</v>
      </c>
      <c r="G344" s="54" t="s">
        <v>995</v>
      </c>
      <c r="H344" s="60"/>
    </row>
    <row r="345" spans="1:8" x14ac:dyDescent="0.2">
      <c r="A345" s="53">
        <f t="shared" si="5"/>
        <v>17</v>
      </c>
      <c r="B345" s="53" t="s">
        <v>8</v>
      </c>
      <c r="C345" s="44" t="s">
        <v>324</v>
      </c>
      <c r="D345" s="44" t="s">
        <v>292</v>
      </c>
      <c r="E345" s="45" t="s">
        <v>329</v>
      </c>
      <c r="F345" s="42">
        <v>8835</v>
      </c>
      <c r="G345" s="54" t="s">
        <v>995</v>
      </c>
      <c r="H345" s="60"/>
    </row>
    <row r="346" spans="1:8" x14ac:dyDescent="0.2">
      <c r="A346" s="53">
        <f t="shared" si="5"/>
        <v>18</v>
      </c>
      <c r="B346" s="53" t="s">
        <v>8</v>
      </c>
      <c r="C346" s="44" t="s">
        <v>324</v>
      </c>
      <c r="D346" s="44" t="s">
        <v>301</v>
      </c>
      <c r="E346" s="45" t="s">
        <v>330</v>
      </c>
      <c r="F346" s="42">
        <v>361</v>
      </c>
      <c r="G346" s="54" t="s">
        <v>996</v>
      </c>
      <c r="H346" s="60"/>
    </row>
    <row r="347" spans="1:8" x14ac:dyDescent="0.2">
      <c r="A347" s="53">
        <f t="shared" si="5"/>
        <v>19</v>
      </c>
      <c r="B347" s="53" t="s">
        <v>8</v>
      </c>
      <c r="C347" s="44" t="s">
        <v>108</v>
      </c>
      <c r="D347" s="44" t="s">
        <v>301</v>
      </c>
      <c r="E347" s="45" t="s">
        <v>334</v>
      </c>
      <c r="F347" s="42">
        <v>6102</v>
      </c>
      <c r="G347" s="54" t="s">
        <v>997</v>
      </c>
      <c r="H347" s="60"/>
    </row>
    <row r="348" spans="1:8" x14ac:dyDescent="0.2">
      <c r="A348" s="53">
        <f t="shared" si="5"/>
        <v>20</v>
      </c>
      <c r="B348" s="53" t="s">
        <v>8</v>
      </c>
      <c r="C348" s="44" t="s">
        <v>108</v>
      </c>
      <c r="D348" s="44" t="s">
        <v>301</v>
      </c>
      <c r="E348" s="45" t="s">
        <v>336</v>
      </c>
      <c r="F348" s="42">
        <v>554</v>
      </c>
      <c r="G348" s="54" t="s">
        <v>997</v>
      </c>
      <c r="H348" s="60"/>
    </row>
    <row r="349" spans="1:8" x14ac:dyDescent="0.2">
      <c r="A349" s="53">
        <f t="shared" si="5"/>
        <v>21</v>
      </c>
      <c r="B349" s="53" t="s">
        <v>8</v>
      </c>
      <c r="C349" s="44" t="s">
        <v>337</v>
      </c>
      <c r="D349" s="44" t="s">
        <v>292</v>
      </c>
      <c r="E349" s="45" t="s">
        <v>338</v>
      </c>
      <c r="F349" s="42">
        <v>3365</v>
      </c>
      <c r="G349" s="54" t="s">
        <v>998</v>
      </c>
      <c r="H349" s="60"/>
    </row>
    <row r="350" spans="1:8" x14ac:dyDescent="0.2">
      <c r="A350" s="53">
        <f t="shared" si="5"/>
        <v>22</v>
      </c>
      <c r="B350" s="53" t="s">
        <v>8</v>
      </c>
      <c r="C350" s="44" t="s">
        <v>337</v>
      </c>
      <c r="D350" s="44" t="s">
        <v>292</v>
      </c>
      <c r="E350" s="45" t="s">
        <v>340</v>
      </c>
      <c r="F350" s="42">
        <v>3550</v>
      </c>
      <c r="G350" s="54" t="s">
        <v>998</v>
      </c>
      <c r="H350" s="60"/>
    </row>
    <row r="351" spans="1:8" x14ac:dyDescent="0.2">
      <c r="A351" s="53">
        <f t="shared" si="5"/>
        <v>23</v>
      </c>
      <c r="B351" s="53" t="s">
        <v>8</v>
      </c>
      <c r="C351" s="44" t="s">
        <v>342</v>
      </c>
      <c r="D351" s="44" t="s">
        <v>301</v>
      </c>
      <c r="E351" s="45" t="s">
        <v>343</v>
      </c>
      <c r="F351" s="42">
        <v>445</v>
      </c>
      <c r="G351" s="54" t="s">
        <v>999</v>
      </c>
      <c r="H351" s="60"/>
    </row>
    <row r="352" spans="1:8" x14ac:dyDescent="0.2">
      <c r="A352" s="53">
        <f t="shared" si="5"/>
        <v>24</v>
      </c>
      <c r="B352" s="53" t="s">
        <v>8</v>
      </c>
      <c r="C352" s="44" t="s">
        <v>345</v>
      </c>
      <c r="D352" s="44" t="s">
        <v>301</v>
      </c>
      <c r="E352" s="45" t="s">
        <v>346</v>
      </c>
      <c r="F352" s="42">
        <v>254</v>
      </c>
      <c r="G352" s="54" t="s">
        <v>1000</v>
      </c>
      <c r="H352" s="60"/>
    </row>
    <row r="353" spans="1:8" x14ac:dyDescent="0.2">
      <c r="A353" s="53">
        <f t="shared" si="5"/>
        <v>25</v>
      </c>
      <c r="B353" s="53" t="s">
        <v>8</v>
      </c>
      <c r="C353" s="44" t="s">
        <v>348</v>
      </c>
      <c r="D353" s="44" t="s">
        <v>301</v>
      </c>
      <c r="E353" s="45" t="s">
        <v>349</v>
      </c>
      <c r="F353" s="42">
        <v>3310</v>
      </c>
      <c r="G353" s="54" t="s">
        <v>1001</v>
      </c>
      <c r="H353" s="60"/>
    </row>
    <row r="354" spans="1:8" x14ac:dyDescent="0.2">
      <c r="A354" s="53">
        <f t="shared" si="5"/>
        <v>26</v>
      </c>
      <c r="B354" s="53" t="s">
        <v>8</v>
      </c>
      <c r="C354" s="44" t="s">
        <v>351</v>
      </c>
      <c r="D354" s="44" t="s">
        <v>292</v>
      </c>
      <c r="E354" s="45" t="s">
        <v>352</v>
      </c>
      <c r="F354" s="42">
        <v>2143</v>
      </c>
      <c r="G354" s="54" t="s">
        <v>1002</v>
      </c>
      <c r="H354" s="60"/>
    </row>
    <row r="355" spans="1:8" x14ac:dyDescent="0.2">
      <c r="A355" s="53">
        <f t="shared" si="5"/>
        <v>27</v>
      </c>
      <c r="B355" s="53" t="s">
        <v>8</v>
      </c>
      <c r="C355" s="44" t="s">
        <v>354</v>
      </c>
      <c r="D355" s="44" t="s">
        <v>301</v>
      </c>
      <c r="E355" s="45" t="s">
        <v>355</v>
      </c>
      <c r="F355" s="42">
        <v>1533</v>
      </c>
      <c r="G355" s="54" t="s">
        <v>1003</v>
      </c>
      <c r="H355" s="60"/>
    </row>
    <row r="356" spans="1:8" x14ac:dyDescent="0.2">
      <c r="A356" s="53">
        <f t="shared" si="5"/>
        <v>28</v>
      </c>
      <c r="B356" s="53" t="s">
        <v>8</v>
      </c>
      <c r="C356" s="44" t="s">
        <v>357</v>
      </c>
      <c r="D356" s="44" t="s">
        <v>301</v>
      </c>
      <c r="E356" s="45" t="s">
        <v>358</v>
      </c>
      <c r="F356" s="42">
        <v>3870</v>
      </c>
      <c r="G356" s="54" t="s">
        <v>1004</v>
      </c>
      <c r="H356" s="60"/>
    </row>
    <row r="357" spans="1:8" x14ac:dyDescent="0.2">
      <c r="A357" s="53">
        <f t="shared" si="5"/>
        <v>29</v>
      </c>
      <c r="B357" s="53" t="s">
        <v>8</v>
      </c>
      <c r="C357" s="44" t="s">
        <v>360</v>
      </c>
      <c r="D357" s="44" t="s">
        <v>292</v>
      </c>
      <c r="E357" s="45" t="s">
        <v>361</v>
      </c>
      <c r="F357" s="42">
        <v>263</v>
      </c>
      <c r="G357" s="54" t="s">
        <v>1005</v>
      </c>
      <c r="H357" s="60"/>
    </row>
    <row r="358" spans="1:8" x14ac:dyDescent="0.2">
      <c r="A358" s="53">
        <f t="shared" si="5"/>
        <v>30</v>
      </c>
      <c r="B358" s="53" t="s">
        <v>8</v>
      </c>
      <c r="C358" s="44" t="s">
        <v>363</v>
      </c>
      <c r="D358" s="44" t="s">
        <v>301</v>
      </c>
      <c r="E358" s="45" t="s">
        <v>364</v>
      </c>
      <c r="F358" s="42">
        <v>1080</v>
      </c>
      <c r="G358" s="54" t="s">
        <v>1006</v>
      </c>
      <c r="H358" s="60"/>
    </row>
    <row r="359" spans="1:8" x14ac:dyDescent="0.2">
      <c r="A359" s="53">
        <f t="shared" si="5"/>
        <v>31</v>
      </c>
      <c r="B359" s="53" t="s">
        <v>8</v>
      </c>
      <c r="C359" s="44" t="s">
        <v>366</v>
      </c>
      <c r="D359" s="44" t="s">
        <v>292</v>
      </c>
      <c r="E359" s="45" t="s">
        <v>367</v>
      </c>
      <c r="F359" s="42">
        <v>6458</v>
      </c>
      <c r="G359" s="54" t="s">
        <v>1007</v>
      </c>
      <c r="H359" s="60"/>
    </row>
    <row r="360" spans="1:8" x14ac:dyDescent="0.2">
      <c r="A360" s="53">
        <f t="shared" si="5"/>
        <v>32</v>
      </c>
      <c r="B360" s="53" t="s">
        <v>8</v>
      </c>
      <c r="C360" s="44" t="s">
        <v>369</v>
      </c>
      <c r="D360" s="44" t="s">
        <v>301</v>
      </c>
      <c r="E360" s="45" t="s">
        <v>370</v>
      </c>
      <c r="F360" s="42">
        <v>929</v>
      </c>
      <c r="G360" s="54" t="s">
        <v>1008</v>
      </c>
      <c r="H360" s="60"/>
    </row>
    <row r="361" spans="1:8" x14ac:dyDescent="0.2">
      <c r="A361" s="53">
        <f t="shared" si="5"/>
        <v>33</v>
      </c>
      <c r="B361" s="53" t="s">
        <v>8</v>
      </c>
      <c r="C361" s="44" t="s">
        <v>372</v>
      </c>
      <c r="D361" s="44" t="s">
        <v>292</v>
      </c>
      <c r="E361" s="45" t="s">
        <v>373</v>
      </c>
      <c r="F361" s="42">
        <v>17075</v>
      </c>
      <c r="G361" s="54" t="s">
        <v>1009</v>
      </c>
      <c r="H361" s="60"/>
    </row>
    <row r="362" spans="1:8" x14ac:dyDescent="0.2">
      <c r="A362" s="53">
        <f t="shared" si="5"/>
        <v>34</v>
      </c>
      <c r="B362" s="53" t="s">
        <v>8</v>
      </c>
      <c r="C362" s="44" t="s">
        <v>375</v>
      </c>
      <c r="D362" s="44" t="s">
        <v>301</v>
      </c>
      <c r="E362" s="45" t="s">
        <v>376</v>
      </c>
      <c r="F362" s="42">
        <v>1755</v>
      </c>
      <c r="G362" s="54" t="s">
        <v>1010</v>
      </c>
      <c r="H362" s="60"/>
    </row>
    <row r="363" spans="1:8" x14ac:dyDescent="0.2">
      <c r="A363" s="53">
        <f t="shared" si="5"/>
        <v>35</v>
      </c>
      <c r="B363" s="53" t="s">
        <v>8</v>
      </c>
      <c r="C363" s="44" t="s">
        <v>378</v>
      </c>
      <c r="D363" s="44" t="s">
        <v>292</v>
      </c>
      <c r="E363" s="45" t="s">
        <v>379</v>
      </c>
      <c r="F363" s="42">
        <v>3417</v>
      </c>
      <c r="G363" s="54" t="s">
        <v>1011</v>
      </c>
      <c r="H363" s="60"/>
    </row>
    <row r="364" spans="1:8" x14ac:dyDescent="0.2">
      <c r="A364" s="53">
        <f t="shared" si="5"/>
        <v>36</v>
      </c>
      <c r="B364" s="53" t="s">
        <v>8</v>
      </c>
      <c r="C364" s="44" t="s">
        <v>378</v>
      </c>
      <c r="D364" s="44" t="s">
        <v>381</v>
      </c>
      <c r="E364" s="45" t="s">
        <v>382</v>
      </c>
      <c r="F364" s="42">
        <v>5240</v>
      </c>
      <c r="G364" s="54" t="s">
        <v>1011</v>
      </c>
      <c r="H364" s="60"/>
    </row>
    <row r="365" spans="1:8" x14ac:dyDescent="0.2">
      <c r="A365" s="53">
        <f t="shared" si="5"/>
        <v>37</v>
      </c>
      <c r="B365" s="53" t="s">
        <v>8</v>
      </c>
      <c r="C365" s="44" t="s">
        <v>378</v>
      </c>
      <c r="D365" s="44" t="s">
        <v>301</v>
      </c>
      <c r="E365" s="45" t="s">
        <v>383</v>
      </c>
      <c r="F365" s="42">
        <v>702</v>
      </c>
      <c r="G365" s="54" t="s">
        <v>1011</v>
      </c>
      <c r="H365" s="60"/>
    </row>
    <row r="366" spans="1:8" x14ac:dyDescent="0.2">
      <c r="A366" s="53">
        <f t="shared" si="5"/>
        <v>38</v>
      </c>
      <c r="B366" s="53" t="s">
        <v>8</v>
      </c>
      <c r="C366" s="44" t="s">
        <v>384</v>
      </c>
      <c r="D366" s="44" t="s">
        <v>301</v>
      </c>
      <c r="E366" s="45" t="s">
        <v>385</v>
      </c>
      <c r="F366" s="42">
        <v>2453</v>
      </c>
      <c r="G366" s="54" t="s">
        <v>1012</v>
      </c>
      <c r="H366" s="60"/>
    </row>
    <row r="367" spans="1:8" x14ac:dyDescent="0.2">
      <c r="A367" s="53">
        <f t="shared" si="5"/>
        <v>39</v>
      </c>
      <c r="B367" s="53" t="s">
        <v>8</v>
      </c>
      <c r="C367" s="44" t="s">
        <v>387</v>
      </c>
      <c r="D367" s="44" t="s">
        <v>301</v>
      </c>
      <c r="E367" s="45" t="s">
        <v>388</v>
      </c>
      <c r="F367" s="42">
        <v>2500</v>
      </c>
      <c r="G367" s="54" t="s">
        <v>1013</v>
      </c>
      <c r="H367" s="60"/>
    </row>
    <row r="368" spans="1:8" x14ac:dyDescent="0.2">
      <c r="A368" s="53">
        <f t="shared" si="5"/>
        <v>40</v>
      </c>
      <c r="B368" s="53" t="s">
        <v>8</v>
      </c>
      <c r="C368" s="44" t="s">
        <v>387</v>
      </c>
      <c r="D368" s="44" t="s">
        <v>301</v>
      </c>
      <c r="E368" s="45" t="s">
        <v>390</v>
      </c>
      <c r="F368" s="42">
        <v>7576</v>
      </c>
      <c r="G368" s="54" t="s">
        <v>1013</v>
      </c>
      <c r="H368" s="60"/>
    </row>
    <row r="369" spans="1:8" x14ac:dyDescent="0.2">
      <c r="A369" s="53">
        <f t="shared" si="5"/>
        <v>41</v>
      </c>
      <c r="B369" s="53" t="s">
        <v>8</v>
      </c>
      <c r="C369" s="44" t="s">
        <v>387</v>
      </c>
      <c r="D369" s="44" t="s">
        <v>301</v>
      </c>
      <c r="E369" s="45" t="s">
        <v>391</v>
      </c>
      <c r="F369" s="42">
        <v>5515</v>
      </c>
      <c r="G369" s="54" t="s">
        <v>1013</v>
      </c>
      <c r="H369" s="60"/>
    </row>
    <row r="370" spans="1:8" x14ac:dyDescent="0.2">
      <c r="A370" s="53">
        <f t="shared" si="5"/>
        <v>42</v>
      </c>
      <c r="B370" s="53" t="s">
        <v>8</v>
      </c>
      <c r="C370" s="44" t="s">
        <v>392</v>
      </c>
      <c r="D370" s="44" t="s">
        <v>381</v>
      </c>
      <c r="E370" s="45" t="s">
        <v>393</v>
      </c>
      <c r="F370" s="42">
        <v>3130</v>
      </c>
      <c r="G370" s="54" t="s">
        <v>1014</v>
      </c>
      <c r="H370" s="60"/>
    </row>
    <row r="371" spans="1:8" x14ac:dyDescent="0.2">
      <c r="A371" s="53">
        <f t="shared" si="5"/>
        <v>43</v>
      </c>
      <c r="B371" s="53" t="s">
        <v>8</v>
      </c>
      <c r="C371" s="44" t="s">
        <v>395</v>
      </c>
      <c r="D371" s="44" t="s">
        <v>301</v>
      </c>
      <c r="E371" s="45" t="s">
        <v>396</v>
      </c>
      <c r="F371" s="42">
        <v>106</v>
      </c>
      <c r="G371" s="54" t="s">
        <v>1015</v>
      </c>
      <c r="H371" s="60"/>
    </row>
    <row r="372" spans="1:8" x14ac:dyDescent="0.2">
      <c r="A372" s="53">
        <f t="shared" si="5"/>
        <v>44</v>
      </c>
      <c r="B372" s="53" t="s">
        <v>8</v>
      </c>
      <c r="C372" s="44" t="s">
        <v>395</v>
      </c>
      <c r="D372" s="44" t="s">
        <v>301</v>
      </c>
      <c r="E372" s="45" t="s">
        <v>398</v>
      </c>
      <c r="F372" s="42">
        <v>1367</v>
      </c>
      <c r="G372" s="54" t="s">
        <v>1015</v>
      </c>
      <c r="H372" s="60"/>
    </row>
    <row r="373" spans="1:8" x14ac:dyDescent="0.2">
      <c r="A373" s="53">
        <f t="shared" si="5"/>
        <v>45</v>
      </c>
      <c r="B373" s="53" t="s">
        <v>8</v>
      </c>
      <c r="C373" s="44" t="s">
        <v>395</v>
      </c>
      <c r="D373" s="44" t="s">
        <v>301</v>
      </c>
      <c r="E373" s="45" t="s">
        <v>399</v>
      </c>
      <c r="F373" s="42">
        <v>1007</v>
      </c>
      <c r="G373" s="54" t="s">
        <v>1015</v>
      </c>
      <c r="H373" s="60"/>
    </row>
    <row r="374" spans="1:8" x14ac:dyDescent="0.2">
      <c r="A374" s="53">
        <f t="shared" si="5"/>
        <v>46</v>
      </c>
      <c r="B374" s="53" t="s">
        <v>8</v>
      </c>
      <c r="C374" s="44" t="s">
        <v>400</v>
      </c>
      <c r="D374" s="44" t="s">
        <v>292</v>
      </c>
      <c r="E374" s="45" t="s">
        <v>401</v>
      </c>
      <c r="F374" s="42">
        <v>5363</v>
      </c>
      <c r="G374" s="54" t="s">
        <v>1016</v>
      </c>
      <c r="H374" s="60"/>
    </row>
    <row r="375" spans="1:8" x14ac:dyDescent="0.2">
      <c r="A375" s="53">
        <f t="shared" si="5"/>
        <v>47</v>
      </c>
      <c r="B375" s="53" t="s">
        <v>8</v>
      </c>
      <c r="C375" s="44" t="s">
        <v>403</v>
      </c>
      <c r="D375" s="44" t="s">
        <v>301</v>
      </c>
      <c r="E375" s="45" t="s">
        <v>404</v>
      </c>
      <c r="F375" s="42">
        <v>840</v>
      </c>
      <c r="G375" s="54" t="s">
        <v>1017</v>
      </c>
      <c r="H375" s="60"/>
    </row>
    <row r="376" spans="1:8" x14ac:dyDescent="0.2">
      <c r="A376" s="53">
        <f t="shared" si="5"/>
        <v>48</v>
      </c>
      <c r="B376" s="53" t="s">
        <v>8</v>
      </c>
      <c r="C376" s="44" t="s">
        <v>208</v>
      </c>
      <c r="D376" s="44" t="s">
        <v>301</v>
      </c>
      <c r="E376" s="45" t="s">
        <v>406</v>
      </c>
      <c r="F376" s="42">
        <v>10090</v>
      </c>
      <c r="G376" s="54" t="s">
        <v>1018</v>
      </c>
      <c r="H376" s="60"/>
    </row>
    <row r="377" spans="1:8" x14ac:dyDescent="0.2">
      <c r="A377" s="53">
        <f t="shared" si="5"/>
        <v>49</v>
      </c>
      <c r="B377" s="53" t="s">
        <v>8</v>
      </c>
      <c r="C377" s="44" t="s">
        <v>408</v>
      </c>
      <c r="D377" s="44" t="s">
        <v>301</v>
      </c>
      <c r="E377" s="45" t="s">
        <v>409</v>
      </c>
      <c r="F377" s="42">
        <v>836</v>
      </c>
      <c r="G377" s="54" t="s">
        <v>1019</v>
      </c>
      <c r="H377" s="60"/>
    </row>
    <row r="378" spans="1:8" x14ac:dyDescent="0.2">
      <c r="A378" s="53">
        <f t="shared" si="5"/>
        <v>50</v>
      </c>
      <c r="B378" s="53" t="s">
        <v>8</v>
      </c>
      <c r="C378" s="44" t="s">
        <v>411</v>
      </c>
      <c r="D378" s="44" t="s">
        <v>301</v>
      </c>
      <c r="E378" s="45" t="s">
        <v>412</v>
      </c>
      <c r="F378" s="42">
        <v>10581</v>
      </c>
      <c r="G378" s="54" t="s">
        <v>1020</v>
      </c>
      <c r="H378" s="60"/>
    </row>
    <row r="379" spans="1:8" x14ac:dyDescent="0.2">
      <c r="A379" s="53">
        <f t="shared" si="5"/>
        <v>51</v>
      </c>
      <c r="B379" s="53" t="s">
        <v>8</v>
      </c>
      <c r="C379" s="44" t="s">
        <v>414</v>
      </c>
      <c r="D379" s="44" t="s">
        <v>301</v>
      </c>
      <c r="E379" s="45" t="s">
        <v>415</v>
      </c>
      <c r="F379" s="42">
        <v>3240</v>
      </c>
      <c r="G379" s="54" t="s">
        <v>1021</v>
      </c>
      <c r="H379" s="60"/>
    </row>
    <row r="380" spans="1:8" x14ac:dyDescent="0.2">
      <c r="A380" s="53">
        <f t="shared" si="5"/>
        <v>52</v>
      </c>
      <c r="B380" s="53" t="s">
        <v>8</v>
      </c>
      <c r="C380" s="44" t="s">
        <v>417</v>
      </c>
      <c r="D380" s="44" t="s">
        <v>292</v>
      </c>
      <c r="E380" s="45" t="s">
        <v>418</v>
      </c>
      <c r="F380" s="42">
        <v>5983</v>
      </c>
      <c r="G380" s="54" t="s">
        <v>1022</v>
      </c>
      <c r="H380" s="60"/>
    </row>
    <row r="381" spans="1:8" x14ac:dyDescent="0.2">
      <c r="A381" s="53">
        <f t="shared" si="5"/>
        <v>53</v>
      </c>
      <c r="B381" s="53" t="s">
        <v>8</v>
      </c>
      <c r="C381" s="44" t="s">
        <v>420</v>
      </c>
      <c r="D381" s="44" t="s">
        <v>301</v>
      </c>
      <c r="E381" s="45" t="s">
        <v>421</v>
      </c>
      <c r="F381" s="42">
        <v>1173</v>
      </c>
      <c r="G381" s="54" t="s">
        <v>1023</v>
      </c>
      <c r="H381" s="60"/>
    </row>
    <row r="382" spans="1:8" x14ac:dyDescent="0.2">
      <c r="A382" s="53">
        <f t="shared" si="5"/>
        <v>54</v>
      </c>
      <c r="B382" s="53" t="s">
        <v>8</v>
      </c>
      <c r="C382" s="44" t="s">
        <v>423</v>
      </c>
      <c r="D382" s="44" t="s">
        <v>301</v>
      </c>
      <c r="E382" s="45" t="s">
        <v>424</v>
      </c>
      <c r="F382" s="42">
        <v>749</v>
      </c>
      <c r="G382" s="54" t="s">
        <v>1024</v>
      </c>
      <c r="H382" s="60"/>
    </row>
    <row r="383" spans="1:8" x14ac:dyDescent="0.2">
      <c r="A383" s="53">
        <f t="shared" si="5"/>
        <v>55</v>
      </c>
      <c r="B383" s="53" t="s">
        <v>8</v>
      </c>
      <c r="C383" s="44" t="s">
        <v>426</v>
      </c>
      <c r="D383" s="44" t="s">
        <v>301</v>
      </c>
      <c r="E383" s="45" t="s">
        <v>427</v>
      </c>
      <c r="F383" s="42">
        <v>2042</v>
      </c>
      <c r="G383" s="54" t="s">
        <v>1025</v>
      </c>
      <c r="H383" s="60"/>
    </row>
    <row r="384" spans="1:8" x14ac:dyDescent="0.2">
      <c r="A384" s="53">
        <f t="shared" si="5"/>
        <v>56</v>
      </c>
      <c r="B384" s="53" t="s">
        <v>8</v>
      </c>
      <c r="C384" s="44" t="s">
        <v>426</v>
      </c>
      <c r="D384" s="44" t="s">
        <v>301</v>
      </c>
      <c r="E384" s="45" t="s">
        <v>429</v>
      </c>
      <c r="F384" s="42">
        <v>2715</v>
      </c>
      <c r="G384" s="54" t="s">
        <v>1025</v>
      </c>
      <c r="H384" s="60"/>
    </row>
    <row r="385" spans="1:8" x14ac:dyDescent="0.2">
      <c r="A385" s="53">
        <f t="shared" si="5"/>
        <v>57</v>
      </c>
      <c r="B385" s="53" t="s">
        <v>8</v>
      </c>
      <c r="C385" s="44" t="s">
        <v>430</v>
      </c>
      <c r="D385" s="44" t="s">
        <v>301</v>
      </c>
      <c r="E385" s="45" t="s">
        <v>431</v>
      </c>
      <c r="F385" s="42">
        <v>457</v>
      </c>
      <c r="G385" s="54" t="s">
        <v>1026</v>
      </c>
      <c r="H385" s="60"/>
    </row>
    <row r="386" spans="1:8" x14ac:dyDescent="0.2">
      <c r="A386" s="53">
        <f t="shared" si="5"/>
        <v>58</v>
      </c>
      <c r="B386" s="53" t="s">
        <v>8</v>
      </c>
      <c r="C386" s="44" t="s">
        <v>433</v>
      </c>
      <c r="D386" s="44" t="s">
        <v>301</v>
      </c>
      <c r="E386" s="45" t="s">
        <v>434</v>
      </c>
      <c r="F386" s="42">
        <v>2453</v>
      </c>
      <c r="G386" s="54" t="s">
        <v>1027</v>
      </c>
      <c r="H386" s="60"/>
    </row>
    <row r="387" spans="1:8" x14ac:dyDescent="0.2">
      <c r="A387" s="53">
        <f t="shared" si="5"/>
        <v>59</v>
      </c>
      <c r="B387" s="53" t="s">
        <v>8</v>
      </c>
      <c r="C387" s="44" t="s">
        <v>436</v>
      </c>
      <c r="D387" s="44" t="s">
        <v>301</v>
      </c>
      <c r="E387" s="45" t="s">
        <v>437</v>
      </c>
      <c r="F387" s="42">
        <v>2090</v>
      </c>
      <c r="G387" s="54" t="s">
        <v>1028</v>
      </c>
      <c r="H387" s="60"/>
    </row>
    <row r="388" spans="1:8" x14ac:dyDescent="0.2">
      <c r="A388" s="53">
        <f t="shared" si="5"/>
        <v>60</v>
      </c>
      <c r="B388" s="53" t="s">
        <v>8</v>
      </c>
      <c r="C388" s="44" t="s">
        <v>439</v>
      </c>
      <c r="D388" s="44" t="s">
        <v>301</v>
      </c>
      <c r="E388" s="45" t="s">
        <v>440</v>
      </c>
      <c r="F388" s="42">
        <v>712</v>
      </c>
      <c r="G388" s="54" t="s">
        <v>1029</v>
      </c>
      <c r="H388" s="60"/>
    </row>
    <row r="389" spans="1:8" x14ac:dyDescent="0.2">
      <c r="A389" s="53">
        <f t="shared" si="5"/>
        <v>61</v>
      </c>
      <c r="B389" s="53" t="s">
        <v>8</v>
      </c>
      <c r="C389" s="44" t="s">
        <v>439</v>
      </c>
      <c r="D389" s="44" t="s">
        <v>301</v>
      </c>
      <c r="E389" s="45" t="s">
        <v>442</v>
      </c>
      <c r="F389" s="42">
        <v>905</v>
      </c>
      <c r="G389" s="54" t="s">
        <v>1029</v>
      </c>
      <c r="H389" s="60"/>
    </row>
    <row r="390" spans="1:8" x14ac:dyDescent="0.2">
      <c r="A390" s="53">
        <f t="shared" si="5"/>
        <v>62</v>
      </c>
      <c r="B390" s="53" t="s">
        <v>8</v>
      </c>
      <c r="C390" s="44" t="s">
        <v>443</v>
      </c>
      <c r="D390" s="44" t="s">
        <v>292</v>
      </c>
      <c r="E390" s="45" t="s">
        <v>444</v>
      </c>
      <c r="F390" s="42">
        <v>180</v>
      </c>
      <c r="G390" s="54" t="s">
        <v>1030</v>
      </c>
      <c r="H390" s="60"/>
    </row>
    <row r="391" spans="1:8" x14ac:dyDescent="0.2">
      <c r="A391" s="53">
        <f t="shared" si="5"/>
        <v>63</v>
      </c>
      <c r="B391" s="53" t="s">
        <v>8</v>
      </c>
      <c r="C391" s="44" t="s">
        <v>443</v>
      </c>
      <c r="D391" s="44" t="s">
        <v>292</v>
      </c>
      <c r="E391" s="45" t="s">
        <v>446</v>
      </c>
      <c r="F391" s="42">
        <v>188</v>
      </c>
      <c r="G391" s="54" t="s">
        <v>1030</v>
      </c>
      <c r="H391" s="60"/>
    </row>
    <row r="392" spans="1:8" x14ac:dyDescent="0.2">
      <c r="A392" s="53">
        <f t="shared" si="5"/>
        <v>64</v>
      </c>
      <c r="B392" s="53" t="s">
        <v>8</v>
      </c>
      <c r="C392" s="44" t="s">
        <v>443</v>
      </c>
      <c r="D392" s="44" t="s">
        <v>292</v>
      </c>
      <c r="E392" s="45" t="s">
        <v>447</v>
      </c>
      <c r="F392" s="42">
        <v>169</v>
      </c>
      <c r="G392" s="54" t="s">
        <v>1030</v>
      </c>
      <c r="H392" s="60"/>
    </row>
    <row r="393" spans="1:8" x14ac:dyDescent="0.2">
      <c r="A393" s="53">
        <f t="shared" si="5"/>
        <v>65</v>
      </c>
      <c r="B393" s="53" t="s">
        <v>8</v>
      </c>
      <c r="C393" s="44" t="s">
        <v>443</v>
      </c>
      <c r="D393" s="44" t="s">
        <v>292</v>
      </c>
      <c r="E393" s="45" t="s">
        <v>448</v>
      </c>
      <c r="F393" s="42">
        <v>169</v>
      </c>
      <c r="G393" s="54" t="s">
        <v>1030</v>
      </c>
      <c r="H393" s="60"/>
    </row>
    <row r="394" spans="1:8" x14ac:dyDescent="0.2">
      <c r="A394" s="53">
        <f t="shared" ref="A394:A457" si="6">A393+1</f>
        <v>66</v>
      </c>
      <c r="B394" s="53" t="s">
        <v>8</v>
      </c>
      <c r="C394" s="44" t="s">
        <v>449</v>
      </c>
      <c r="D394" s="44" t="s">
        <v>301</v>
      </c>
      <c r="E394" s="45" t="s">
        <v>450</v>
      </c>
      <c r="F394" s="42">
        <v>1268</v>
      </c>
      <c r="G394" s="54" t="s">
        <v>1031</v>
      </c>
      <c r="H394" s="60"/>
    </row>
    <row r="395" spans="1:8" x14ac:dyDescent="0.2">
      <c r="A395" s="53">
        <f t="shared" si="6"/>
        <v>67</v>
      </c>
      <c r="B395" s="53" t="s">
        <v>8</v>
      </c>
      <c r="C395" s="44" t="s">
        <v>452</v>
      </c>
      <c r="D395" s="44" t="s">
        <v>301</v>
      </c>
      <c r="E395" s="45" t="s">
        <v>453</v>
      </c>
      <c r="F395" s="42">
        <v>8901</v>
      </c>
      <c r="G395" s="54" t="s">
        <v>1032</v>
      </c>
      <c r="H395" s="60"/>
    </row>
    <row r="396" spans="1:8" x14ac:dyDescent="0.2">
      <c r="A396" s="53">
        <f t="shared" si="6"/>
        <v>68</v>
      </c>
      <c r="B396" s="53" t="s">
        <v>8</v>
      </c>
      <c r="C396" s="44" t="s">
        <v>455</v>
      </c>
      <c r="D396" s="44" t="s">
        <v>301</v>
      </c>
      <c r="E396" s="45" t="s">
        <v>456</v>
      </c>
      <c r="F396" s="42">
        <v>2557</v>
      </c>
      <c r="G396" s="54" t="s">
        <v>1033</v>
      </c>
      <c r="H396" s="60"/>
    </row>
    <row r="397" spans="1:8" x14ac:dyDescent="0.2">
      <c r="A397" s="53">
        <f t="shared" si="6"/>
        <v>69</v>
      </c>
      <c r="B397" s="53" t="s">
        <v>8</v>
      </c>
      <c r="C397" s="44" t="s">
        <v>458</v>
      </c>
      <c r="D397" s="44" t="s">
        <v>301</v>
      </c>
      <c r="E397" s="45" t="s">
        <v>459</v>
      </c>
      <c r="F397" s="42">
        <v>1722</v>
      </c>
      <c r="G397" s="54" t="s">
        <v>1034</v>
      </c>
      <c r="H397" s="60"/>
    </row>
    <row r="398" spans="1:8" x14ac:dyDescent="0.2">
      <c r="A398" s="53">
        <f t="shared" si="6"/>
        <v>70</v>
      </c>
      <c r="B398" s="53" t="s">
        <v>8</v>
      </c>
      <c r="C398" s="44" t="s">
        <v>458</v>
      </c>
      <c r="D398" s="44" t="s">
        <v>301</v>
      </c>
      <c r="E398" s="45" t="s">
        <v>461</v>
      </c>
      <c r="F398" s="42">
        <v>668</v>
      </c>
      <c r="G398" s="54" t="s">
        <v>1034</v>
      </c>
      <c r="H398" s="60"/>
    </row>
    <row r="399" spans="1:8" x14ac:dyDescent="0.2">
      <c r="A399" s="53">
        <f t="shared" si="6"/>
        <v>71</v>
      </c>
      <c r="B399" s="53" t="s">
        <v>8</v>
      </c>
      <c r="C399" s="44" t="s">
        <v>462</v>
      </c>
      <c r="D399" s="44" t="s">
        <v>292</v>
      </c>
      <c r="E399" s="45" t="s">
        <v>463</v>
      </c>
      <c r="F399" s="42">
        <v>409</v>
      </c>
      <c r="G399" s="54" t="s">
        <v>1035</v>
      </c>
      <c r="H399" s="60"/>
    </row>
    <row r="400" spans="1:8" x14ac:dyDescent="0.2">
      <c r="A400" s="53">
        <f t="shared" si="6"/>
        <v>72</v>
      </c>
      <c r="B400" s="53" t="s">
        <v>8</v>
      </c>
      <c r="C400" s="44" t="s">
        <v>465</v>
      </c>
      <c r="D400" s="44" t="s">
        <v>301</v>
      </c>
      <c r="E400" s="45" t="s">
        <v>466</v>
      </c>
      <c r="F400" s="42">
        <v>606</v>
      </c>
      <c r="G400" s="54" t="s">
        <v>1036</v>
      </c>
      <c r="H400" s="60"/>
    </row>
    <row r="401" spans="1:8" x14ac:dyDescent="0.2">
      <c r="A401" s="53">
        <f t="shared" si="6"/>
        <v>73</v>
      </c>
      <c r="B401" s="53" t="s">
        <v>8</v>
      </c>
      <c r="C401" s="44" t="s">
        <v>468</v>
      </c>
      <c r="D401" s="44" t="s">
        <v>292</v>
      </c>
      <c r="E401" s="45" t="s">
        <v>469</v>
      </c>
      <c r="F401" s="42">
        <v>1371</v>
      </c>
      <c r="G401" s="54" t="s">
        <v>1037</v>
      </c>
      <c r="H401" s="60"/>
    </row>
    <row r="402" spans="1:8" x14ac:dyDescent="0.2">
      <c r="A402" s="53">
        <f t="shared" si="6"/>
        <v>74</v>
      </c>
      <c r="B402" s="53" t="s">
        <v>8</v>
      </c>
      <c r="C402" s="44" t="s">
        <v>471</v>
      </c>
      <c r="D402" s="44" t="s">
        <v>292</v>
      </c>
      <c r="E402" s="45" t="s">
        <v>472</v>
      </c>
      <c r="F402" s="42">
        <v>3626</v>
      </c>
      <c r="G402" s="54" t="s">
        <v>1038</v>
      </c>
      <c r="H402" s="60"/>
    </row>
    <row r="403" spans="1:8" x14ac:dyDescent="0.2">
      <c r="A403" s="53">
        <f t="shared" si="6"/>
        <v>75</v>
      </c>
      <c r="B403" s="53" t="s">
        <v>8</v>
      </c>
      <c r="C403" s="44" t="s">
        <v>471</v>
      </c>
      <c r="D403" s="44" t="s">
        <v>292</v>
      </c>
      <c r="E403" s="45" t="s">
        <v>1039</v>
      </c>
      <c r="F403" s="42">
        <v>3538</v>
      </c>
      <c r="G403" s="54" t="s">
        <v>1038</v>
      </c>
      <c r="H403" s="60"/>
    </row>
    <row r="404" spans="1:8" x14ac:dyDescent="0.2">
      <c r="A404" s="53">
        <f t="shared" si="6"/>
        <v>76</v>
      </c>
      <c r="B404" s="53" t="s">
        <v>8</v>
      </c>
      <c r="C404" s="44" t="s">
        <v>137</v>
      </c>
      <c r="D404" s="44" t="s">
        <v>292</v>
      </c>
      <c r="E404" s="45" t="s">
        <v>485</v>
      </c>
      <c r="F404" s="42">
        <v>3551</v>
      </c>
      <c r="G404" s="54" t="s">
        <v>1040</v>
      </c>
      <c r="H404" s="60"/>
    </row>
    <row r="405" spans="1:8" x14ac:dyDescent="0.2">
      <c r="A405" s="53">
        <f t="shared" si="6"/>
        <v>77</v>
      </c>
      <c r="B405" s="53" t="s">
        <v>8</v>
      </c>
      <c r="C405" s="44" t="s">
        <v>137</v>
      </c>
      <c r="D405" s="44" t="s">
        <v>292</v>
      </c>
      <c r="E405" s="45" t="s">
        <v>483</v>
      </c>
      <c r="F405" s="42"/>
      <c r="G405" s="54" t="s">
        <v>1040</v>
      </c>
      <c r="H405" s="60"/>
    </row>
    <row r="406" spans="1:8" x14ac:dyDescent="0.2">
      <c r="A406" s="53">
        <f t="shared" si="6"/>
        <v>78</v>
      </c>
      <c r="B406" s="53" t="s">
        <v>8</v>
      </c>
      <c r="C406" s="44" t="s">
        <v>490</v>
      </c>
      <c r="D406" s="44" t="s">
        <v>292</v>
      </c>
      <c r="E406" s="45" t="s">
        <v>491</v>
      </c>
      <c r="F406" s="42">
        <v>8579</v>
      </c>
      <c r="G406" s="54" t="s">
        <v>1041</v>
      </c>
      <c r="H406" s="60"/>
    </row>
    <row r="407" spans="1:8" x14ac:dyDescent="0.2">
      <c r="A407" s="53">
        <f t="shared" si="6"/>
        <v>79</v>
      </c>
      <c r="B407" s="53" t="s">
        <v>8</v>
      </c>
      <c r="C407" s="44" t="s">
        <v>474</v>
      </c>
      <c r="D407" s="44" t="s">
        <v>301</v>
      </c>
      <c r="E407" s="45" t="s">
        <v>475</v>
      </c>
      <c r="F407" s="42">
        <v>13009</v>
      </c>
      <c r="G407" s="54" t="s">
        <v>1042</v>
      </c>
      <c r="H407" s="60"/>
    </row>
    <row r="408" spans="1:8" x14ac:dyDescent="0.2">
      <c r="A408" s="53">
        <f t="shared" si="6"/>
        <v>80</v>
      </c>
      <c r="B408" s="53" t="s">
        <v>8</v>
      </c>
      <c r="C408" s="44" t="s">
        <v>477</v>
      </c>
      <c r="D408" s="44" t="s">
        <v>292</v>
      </c>
      <c r="E408" s="45" t="s">
        <v>478</v>
      </c>
      <c r="F408" s="42">
        <v>3534</v>
      </c>
      <c r="G408" s="54" t="s">
        <v>1043</v>
      </c>
      <c r="H408" s="60"/>
    </row>
    <row r="409" spans="1:8" x14ac:dyDescent="0.2">
      <c r="A409" s="53">
        <f t="shared" si="6"/>
        <v>81</v>
      </c>
      <c r="B409" s="53" t="s">
        <v>8</v>
      </c>
      <c r="C409" s="44" t="s">
        <v>480</v>
      </c>
      <c r="D409" s="44" t="s">
        <v>301</v>
      </c>
      <c r="E409" s="45" t="s">
        <v>481</v>
      </c>
      <c r="F409" s="42">
        <v>737</v>
      </c>
      <c r="G409" s="54" t="s">
        <v>1044</v>
      </c>
      <c r="H409" s="60"/>
    </row>
    <row r="410" spans="1:8" x14ac:dyDescent="0.2">
      <c r="A410" s="53">
        <f t="shared" si="6"/>
        <v>82</v>
      </c>
      <c r="B410" s="53" t="s">
        <v>8</v>
      </c>
      <c r="C410" s="44" t="s">
        <v>487</v>
      </c>
      <c r="D410" s="44" t="s">
        <v>301</v>
      </c>
      <c r="E410" s="45" t="s">
        <v>488</v>
      </c>
      <c r="F410" s="42">
        <v>1533</v>
      </c>
      <c r="G410" s="54" t="s">
        <v>1045</v>
      </c>
      <c r="H410" s="60"/>
    </row>
    <row r="411" spans="1:8" x14ac:dyDescent="0.2">
      <c r="A411" s="53">
        <f t="shared" si="6"/>
        <v>83</v>
      </c>
      <c r="B411" s="53" t="s">
        <v>8</v>
      </c>
      <c r="C411" s="44" t="s">
        <v>495</v>
      </c>
      <c r="D411" s="44" t="s">
        <v>301</v>
      </c>
      <c r="E411" s="45" t="s">
        <v>496</v>
      </c>
      <c r="F411" s="42">
        <v>6905</v>
      </c>
      <c r="G411" s="54" t="s">
        <v>1046</v>
      </c>
      <c r="H411" s="60"/>
    </row>
    <row r="412" spans="1:8" x14ac:dyDescent="0.2">
      <c r="A412" s="53">
        <f t="shared" si="6"/>
        <v>84</v>
      </c>
      <c r="B412" s="53" t="s">
        <v>8</v>
      </c>
      <c r="C412" s="44" t="s">
        <v>498</v>
      </c>
      <c r="D412" s="44" t="s">
        <v>301</v>
      </c>
      <c r="E412" s="45" t="s">
        <v>499</v>
      </c>
      <c r="F412" s="42">
        <v>530</v>
      </c>
      <c r="G412" s="54" t="s">
        <v>1047</v>
      </c>
      <c r="H412" s="60"/>
    </row>
    <row r="413" spans="1:8" x14ac:dyDescent="0.2">
      <c r="A413" s="53">
        <f t="shared" si="6"/>
        <v>85</v>
      </c>
      <c r="B413" s="53" t="s">
        <v>8</v>
      </c>
      <c r="C413" s="44" t="s">
        <v>501</v>
      </c>
      <c r="D413" s="44" t="s">
        <v>292</v>
      </c>
      <c r="E413" s="45" t="s">
        <v>502</v>
      </c>
      <c r="F413" s="42">
        <v>7457</v>
      </c>
      <c r="G413" s="54" t="s">
        <v>1048</v>
      </c>
      <c r="H413" s="60"/>
    </row>
    <row r="414" spans="1:8" x14ac:dyDescent="0.2">
      <c r="A414" s="53">
        <f t="shared" si="6"/>
        <v>86</v>
      </c>
      <c r="B414" s="53" t="s">
        <v>8</v>
      </c>
      <c r="C414" s="44" t="s">
        <v>504</v>
      </c>
      <c r="D414" s="44" t="s">
        <v>301</v>
      </c>
      <c r="E414" s="45" t="s">
        <v>505</v>
      </c>
      <c r="F414" s="42">
        <v>409</v>
      </c>
      <c r="G414" s="54" t="s">
        <v>1049</v>
      </c>
      <c r="H414" s="60"/>
    </row>
    <row r="415" spans="1:8" x14ac:dyDescent="0.2">
      <c r="A415" s="53">
        <f t="shared" si="6"/>
        <v>87</v>
      </c>
      <c r="B415" s="53" t="s">
        <v>8</v>
      </c>
      <c r="C415" s="44" t="s">
        <v>504</v>
      </c>
      <c r="D415" s="44" t="s">
        <v>292</v>
      </c>
      <c r="E415" s="45" t="s">
        <v>507</v>
      </c>
      <c r="F415" s="42">
        <v>3921</v>
      </c>
      <c r="G415" s="54" t="s">
        <v>1049</v>
      </c>
      <c r="H415" s="60"/>
    </row>
    <row r="416" spans="1:8" x14ac:dyDescent="0.2">
      <c r="A416" s="53">
        <f t="shared" si="6"/>
        <v>88</v>
      </c>
      <c r="B416" s="53" t="s">
        <v>8</v>
      </c>
      <c r="C416" s="44" t="s">
        <v>504</v>
      </c>
      <c r="D416" s="44" t="s">
        <v>292</v>
      </c>
      <c r="E416" s="45" t="s">
        <v>508</v>
      </c>
      <c r="F416" s="42">
        <v>3647</v>
      </c>
      <c r="G416" s="54" t="s">
        <v>1049</v>
      </c>
      <c r="H416" s="60"/>
    </row>
    <row r="417" spans="1:8" x14ac:dyDescent="0.2">
      <c r="A417" s="53">
        <f t="shared" si="6"/>
        <v>89</v>
      </c>
      <c r="B417" s="53" t="s">
        <v>8</v>
      </c>
      <c r="C417" s="44" t="s">
        <v>509</v>
      </c>
      <c r="D417" s="44" t="s">
        <v>301</v>
      </c>
      <c r="E417" s="45" t="s">
        <v>510</v>
      </c>
      <c r="F417" s="42">
        <f>3510-373</f>
        <v>3137</v>
      </c>
      <c r="G417" s="54" t="s">
        <v>1050</v>
      </c>
      <c r="H417" s="60"/>
    </row>
    <row r="418" spans="1:8" x14ac:dyDescent="0.2">
      <c r="A418" s="53">
        <f t="shared" si="6"/>
        <v>90</v>
      </c>
      <c r="B418" s="53" t="s">
        <v>8</v>
      </c>
      <c r="C418" s="44" t="s">
        <v>512</v>
      </c>
      <c r="D418" s="44" t="s">
        <v>301</v>
      </c>
      <c r="E418" s="45" t="s">
        <v>513</v>
      </c>
      <c r="F418" s="42">
        <v>1428</v>
      </c>
      <c r="G418" s="54" t="s">
        <v>1051</v>
      </c>
      <c r="H418" s="60"/>
    </row>
    <row r="419" spans="1:8" x14ac:dyDescent="0.2">
      <c r="A419" s="53">
        <f t="shared" si="6"/>
        <v>91</v>
      </c>
      <c r="B419" s="53" t="s">
        <v>8</v>
      </c>
      <c r="C419" s="44" t="s">
        <v>515</v>
      </c>
      <c r="D419" s="44" t="s">
        <v>301</v>
      </c>
      <c r="E419" s="45" t="s">
        <v>516</v>
      </c>
      <c r="F419" s="42">
        <v>3269</v>
      </c>
      <c r="G419" s="54" t="s">
        <v>1052</v>
      </c>
      <c r="H419" s="60"/>
    </row>
    <row r="420" spans="1:8" x14ac:dyDescent="0.2">
      <c r="A420" s="53">
        <f t="shared" si="6"/>
        <v>92</v>
      </c>
      <c r="B420" s="53" t="s">
        <v>8</v>
      </c>
      <c r="C420" s="44" t="s">
        <v>518</v>
      </c>
      <c r="D420" s="44" t="s">
        <v>301</v>
      </c>
      <c r="E420" s="45" t="s">
        <v>519</v>
      </c>
      <c r="F420" s="42">
        <v>7166</v>
      </c>
      <c r="G420" s="54" t="s">
        <v>1053</v>
      </c>
      <c r="H420" s="60"/>
    </row>
    <row r="421" spans="1:8" x14ac:dyDescent="0.2">
      <c r="A421" s="53">
        <f t="shared" si="6"/>
        <v>93</v>
      </c>
      <c r="B421" s="53" t="s">
        <v>8</v>
      </c>
      <c r="C421" s="44" t="s">
        <v>521</v>
      </c>
      <c r="D421" s="44" t="s">
        <v>301</v>
      </c>
      <c r="E421" s="45" t="s">
        <v>522</v>
      </c>
      <c r="F421" s="42">
        <v>668</v>
      </c>
      <c r="G421" s="54" t="s">
        <v>1054</v>
      </c>
      <c r="H421" s="60"/>
    </row>
    <row r="422" spans="1:8" x14ac:dyDescent="0.2">
      <c r="A422" s="53">
        <f t="shared" si="6"/>
        <v>94</v>
      </c>
      <c r="B422" s="53" t="s">
        <v>8</v>
      </c>
      <c r="C422" s="44" t="s">
        <v>521</v>
      </c>
      <c r="D422" s="44" t="s">
        <v>301</v>
      </c>
      <c r="E422" s="45" t="s">
        <v>524</v>
      </c>
      <c r="F422" s="42">
        <v>673</v>
      </c>
      <c r="G422" s="54" t="s">
        <v>1054</v>
      </c>
      <c r="H422" s="60"/>
    </row>
    <row r="423" spans="1:8" x14ac:dyDescent="0.2">
      <c r="A423" s="53">
        <f t="shared" si="6"/>
        <v>95</v>
      </c>
      <c r="B423" s="53" t="s">
        <v>8</v>
      </c>
      <c r="C423" s="44" t="s">
        <v>525</v>
      </c>
      <c r="D423" s="44" t="s">
        <v>292</v>
      </c>
      <c r="E423" s="45" t="s">
        <v>526</v>
      </c>
      <c r="F423" s="42">
        <v>3219</v>
      </c>
      <c r="G423" s="54" t="s">
        <v>1055</v>
      </c>
      <c r="H423" s="60"/>
    </row>
    <row r="424" spans="1:8" x14ac:dyDescent="0.2">
      <c r="A424" s="53">
        <f t="shared" si="6"/>
        <v>96</v>
      </c>
      <c r="B424" s="53" t="s">
        <v>8</v>
      </c>
      <c r="C424" s="44" t="s">
        <v>525</v>
      </c>
      <c r="D424" s="44" t="s">
        <v>301</v>
      </c>
      <c r="E424" s="45" t="s">
        <v>528</v>
      </c>
      <c r="F424" s="42">
        <v>957</v>
      </c>
      <c r="G424" s="54" t="s">
        <v>1055</v>
      </c>
      <c r="H424" s="60"/>
    </row>
    <row r="425" spans="1:8" x14ac:dyDescent="0.2">
      <c r="A425" s="53">
        <f t="shared" si="6"/>
        <v>97</v>
      </c>
      <c r="B425" s="53" t="s">
        <v>8</v>
      </c>
      <c r="C425" s="44" t="s">
        <v>525</v>
      </c>
      <c r="D425" s="44" t="s">
        <v>301</v>
      </c>
      <c r="E425" s="45" t="s">
        <v>529</v>
      </c>
      <c r="F425" s="42">
        <v>802</v>
      </c>
      <c r="G425" s="54" t="s">
        <v>1055</v>
      </c>
      <c r="H425" s="60"/>
    </row>
    <row r="426" spans="1:8" x14ac:dyDescent="0.2">
      <c r="A426" s="53">
        <f t="shared" si="6"/>
        <v>98</v>
      </c>
      <c r="B426" s="53" t="s">
        <v>8</v>
      </c>
      <c r="C426" s="44" t="s">
        <v>525</v>
      </c>
      <c r="D426" s="44" t="s">
        <v>301</v>
      </c>
      <c r="E426" s="45" t="s">
        <v>530</v>
      </c>
      <c r="F426" s="42">
        <v>821</v>
      </c>
      <c r="G426" s="54" t="s">
        <v>1055</v>
      </c>
      <c r="H426" s="60"/>
    </row>
    <row r="427" spans="1:8" x14ac:dyDescent="0.2">
      <c r="A427" s="53">
        <f t="shared" si="6"/>
        <v>99</v>
      </c>
      <c r="B427" s="53" t="s">
        <v>8</v>
      </c>
      <c r="C427" s="44" t="s">
        <v>525</v>
      </c>
      <c r="D427" s="44" t="s">
        <v>301</v>
      </c>
      <c r="E427" s="45" t="s">
        <v>531</v>
      </c>
      <c r="F427" s="42">
        <f>929-149</f>
        <v>780</v>
      </c>
      <c r="G427" s="54" t="s">
        <v>1055</v>
      </c>
      <c r="H427" s="60"/>
    </row>
    <row r="428" spans="1:8" x14ac:dyDescent="0.2">
      <c r="A428" s="53">
        <f t="shared" si="6"/>
        <v>100</v>
      </c>
      <c r="B428" s="53" t="s">
        <v>8</v>
      </c>
      <c r="C428" s="44" t="s">
        <v>525</v>
      </c>
      <c r="D428" s="44" t="s">
        <v>301</v>
      </c>
      <c r="E428" s="45" t="s">
        <v>532</v>
      </c>
      <c r="F428" s="42">
        <f>1616-675</f>
        <v>941</v>
      </c>
      <c r="G428" s="54" t="s">
        <v>1055</v>
      </c>
      <c r="H428" s="60"/>
    </row>
    <row r="429" spans="1:8" x14ac:dyDescent="0.2">
      <c r="A429" s="53">
        <f t="shared" si="6"/>
        <v>101</v>
      </c>
      <c r="B429" s="53" t="s">
        <v>8</v>
      </c>
      <c r="C429" s="44" t="s">
        <v>525</v>
      </c>
      <c r="D429" s="44" t="s">
        <v>301</v>
      </c>
      <c r="E429" s="45" t="s">
        <v>533</v>
      </c>
      <c r="F429" s="42">
        <f>1212-96</f>
        <v>1116</v>
      </c>
      <c r="G429" s="54" t="s">
        <v>1055</v>
      </c>
      <c r="H429" s="60"/>
    </row>
    <row r="430" spans="1:8" x14ac:dyDescent="0.2">
      <c r="A430" s="53">
        <f t="shared" si="6"/>
        <v>102</v>
      </c>
      <c r="B430" s="53" t="s">
        <v>8</v>
      </c>
      <c r="C430" s="44" t="s">
        <v>534</v>
      </c>
      <c r="D430" s="44" t="s">
        <v>292</v>
      </c>
      <c r="E430" s="45" t="s">
        <v>1056</v>
      </c>
      <c r="F430" s="42">
        <v>2341</v>
      </c>
      <c r="G430" s="54" t="s">
        <v>1057</v>
      </c>
      <c r="H430" s="60"/>
    </row>
    <row r="431" spans="1:8" x14ac:dyDescent="0.2">
      <c r="A431" s="53">
        <f t="shared" si="6"/>
        <v>103</v>
      </c>
      <c r="B431" s="53" t="s">
        <v>8</v>
      </c>
      <c r="C431" s="44" t="s">
        <v>537</v>
      </c>
      <c r="D431" s="44" t="s">
        <v>301</v>
      </c>
      <c r="E431" s="45" t="s">
        <v>538</v>
      </c>
      <c r="F431" s="42">
        <v>3641</v>
      </c>
      <c r="G431" s="54" t="s">
        <v>1058</v>
      </c>
      <c r="H431" s="60"/>
    </row>
    <row r="432" spans="1:8" x14ac:dyDescent="0.2">
      <c r="A432" s="53">
        <f t="shared" si="6"/>
        <v>104</v>
      </c>
      <c r="B432" s="53" t="s">
        <v>8</v>
      </c>
      <c r="C432" s="44" t="s">
        <v>540</v>
      </c>
      <c r="D432" s="44" t="s">
        <v>301</v>
      </c>
      <c r="E432" s="45" t="s">
        <v>541</v>
      </c>
      <c r="F432" s="42">
        <v>4512</v>
      </c>
      <c r="G432" s="54" t="s">
        <v>1059</v>
      </c>
      <c r="H432" s="60"/>
    </row>
    <row r="433" spans="1:8" x14ac:dyDescent="0.2">
      <c r="A433" s="53">
        <f t="shared" si="6"/>
        <v>105</v>
      </c>
      <c r="B433" s="53" t="s">
        <v>8</v>
      </c>
      <c r="C433" s="44" t="s">
        <v>540</v>
      </c>
      <c r="D433" s="44" t="s">
        <v>301</v>
      </c>
      <c r="E433" s="45" t="s">
        <v>543</v>
      </c>
      <c r="F433" s="42">
        <v>2168</v>
      </c>
      <c r="G433" s="54" t="s">
        <v>1059</v>
      </c>
      <c r="H433" s="60"/>
    </row>
    <row r="434" spans="1:8" x14ac:dyDescent="0.2">
      <c r="A434" s="53">
        <f t="shared" si="6"/>
        <v>106</v>
      </c>
      <c r="B434" s="53" t="s">
        <v>8</v>
      </c>
      <c r="C434" s="44" t="s">
        <v>540</v>
      </c>
      <c r="D434" s="44" t="s">
        <v>301</v>
      </c>
      <c r="E434" s="45" t="s">
        <v>544</v>
      </c>
      <c r="F434" s="42">
        <v>2397</v>
      </c>
      <c r="G434" s="54" t="s">
        <v>1059</v>
      </c>
      <c r="H434" s="60"/>
    </row>
    <row r="435" spans="1:8" x14ac:dyDescent="0.2">
      <c r="A435" s="53">
        <f t="shared" si="6"/>
        <v>107</v>
      </c>
      <c r="B435" s="53" t="s">
        <v>8</v>
      </c>
      <c r="C435" s="44" t="s">
        <v>545</v>
      </c>
      <c r="D435" s="44" t="s">
        <v>301</v>
      </c>
      <c r="E435" s="45" t="s">
        <v>546</v>
      </c>
      <c r="F435" s="42">
        <v>2189</v>
      </c>
      <c r="G435" s="54" t="s">
        <v>1060</v>
      </c>
      <c r="H435" s="60"/>
    </row>
    <row r="436" spans="1:8" x14ac:dyDescent="0.2">
      <c r="A436" s="53">
        <f t="shared" si="6"/>
        <v>108</v>
      </c>
      <c r="B436" s="53" t="s">
        <v>8</v>
      </c>
      <c r="C436" s="44" t="s">
        <v>548</v>
      </c>
      <c r="D436" s="44" t="s">
        <v>301</v>
      </c>
      <c r="E436" s="45" t="s">
        <v>549</v>
      </c>
      <c r="F436" s="42">
        <v>106</v>
      </c>
      <c r="G436" s="54" t="s">
        <v>1061</v>
      </c>
      <c r="H436" s="60"/>
    </row>
    <row r="437" spans="1:8" x14ac:dyDescent="0.2">
      <c r="A437" s="53">
        <f t="shared" si="6"/>
        <v>109</v>
      </c>
      <c r="B437" s="53" t="s">
        <v>8</v>
      </c>
      <c r="C437" s="44" t="s">
        <v>548</v>
      </c>
      <c r="D437" s="44" t="s">
        <v>301</v>
      </c>
      <c r="E437" s="45" t="s">
        <v>551</v>
      </c>
      <c r="F437" s="42">
        <v>1367</v>
      </c>
      <c r="G437" s="54" t="s">
        <v>1061</v>
      </c>
      <c r="H437" s="60"/>
    </row>
    <row r="438" spans="1:8" x14ac:dyDescent="0.2">
      <c r="A438" s="53">
        <f t="shared" si="6"/>
        <v>110</v>
      </c>
      <c r="B438" s="53" t="s">
        <v>8</v>
      </c>
      <c r="C438" s="44" t="s">
        <v>548</v>
      </c>
      <c r="D438" s="44" t="s">
        <v>301</v>
      </c>
      <c r="E438" s="45" t="s">
        <v>552</v>
      </c>
      <c r="F438" s="42">
        <v>1192</v>
      </c>
      <c r="G438" s="54" t="s">
        <v>1061</v>
      </c>
      <c r="H438" s="60"/>
    </row>
    <row r="439" spans="1:8" x14ac:dyDescent="0.2">
      <c r="A439" s="53">
        <f t="shared" si="6"/>
        <v>111</v>
      </c>
      <c r="B439" s="53" t="s">
        <v>8</v>
      </c>
      <c r="C439" s="44" t="s">
        <v>553</v>
      </c>
      <c r="D439" s="44" t="s">
        <v>301</v>
      </c>
      <c r="E439" s="45" t="s">
        <v>554</v>
      </c>
      <c r="F439" s="42">
        <v>1900</v>
      </c>
      <c r="G439" s="54" t="s">
        <v>1062</v>
      </c>
      <c r="H439" s="60"/>
    </row>
    <row r="440" spans="1:8" x14ac:dyDescent="0.2">
      <c r="A440" s="53">
        <f t="shared" si="6"/>
        <v>112</v>
      </c>
      <c r="B440" s="53" t="s">
        <v>8</v>
      </c>
      <c r="C440" s="44" t="s">
        <v>556</v>
      </c>
      <c r="D440" s="44" t="s">
        <v>301</v>
      </c>
      <c r="E440" s="45" t="s">
        <v>557</v>
      </c>
      <c r="F440" s="42">
        <v>1294</v>
      </c>
      <c r="G440" s="54" t="s">
        <v>1063</v>
      </c>
      <c r="H440" s="60"/>
    </row>
    <row r="441" spans="1:8" x14ac:dyDescent="0.2">
      <c r="A441" s="53">
        <f t="shared" si="6"/>
        <v>113</v>
      </c>
      <c r="B441" s="53" t="s">
        <v>8</v>
      </c>
      <c r="C441" s="44" t="s">
        <v>559</v>
      </c>
      <c r="D441" s="44" t="s">
        <v>301</v>
      </c>
      <c r="E441" s="45" t="s">
        <v>560</v>
      </c>
      <c r="F441" s="42">
        <v>104</v>
      </c>
      <c r="G441" s="54" t="s">
        <v>1064</v>
      </c>
      <c r="H441" s="60"/>
    </row>
    <row r="442" spans="1:8" x14ac:dyDescent="0.2">
      <c r="A442" s="53">
        <f t="shared" si="6"/>
        <v>114</v>
      </c>
      <c r="B442" s="53" t="s">
        <v>8</v>
      </c>
      <c r="C442" s="44" t="s">
        <v>559</v>
      </c>
      <c r="D442" s="44" t="s">
        <v>301</v>
      </c>
      <c r="E442" s="45" t="s">
        <v>562</v>
      </c>
      <c r="F442" s="42">
        <v>1367</v>
      </c>
      <c r="G442" s="54" t="s">
        <v>1064</v>
      </c>
      <c r="H442" s="60"/>
    </row>
    <row r="443" spans="1:8" x14ac:dyDescent="0.2">
      <c r="A443" s="53">
        <f t="shared" si="6"/>
        <v>115</v>
      </c>
      <c r="B443" s="53" t="s">
        <v>8</v>
      </c>
      <c r="C443" s="44" t="s">
        <v>559</v>
      </c>
      <c r="D443" s="44" t="s">
        <v>301</v>
      </c>
      <c r="E443" s="45" t="s">
        <v>563</v>
      </c>
      <c r="F443" s="42">
        <v>620</v>
      </c>
      <c r="G443" s="54" t="s">
        <v>1064</v>
      </c>
      <c r="H443" s="60"/>
    </row>
    <row r="444" spans="1:8" x14ac:dyDescent="0.2">
      <c r="A444" s="53">
        <f t="shared" si="6"/>
        <v>116</v>
      </c>
      <c r="B444" s="53" t="s">
        <v>8</v>
      </c>
      <c r="C444" s="44" t="s">
        <v>564</v>
      </c>
      <c r="D444" s="44" t="s">
        <v>292</v>
      </c>
      <c r="E444" s="45" t="s">
        <v>565</v>
      </c>
      <c r="F444" s="42">
        <v>3191</v>
      </c>
      <c r="G444" s="54" t="s">
        <v>1065</v>
      </c>
      <c r="H444" s="60"/>
    </row>
    <row r="445" spans="1:8" x14ac:dyDescent="0.2">
      <c r="A445" s="53">
        <f t="shared" si="6"/>
        <v>117</v>
      </c>
      <c r="B445" s="53" t="s">
        <v>8</v>
      </c>
      <c r="C445" s="44" t="s">
        <v>564</v>
      </c>
      <c r="D445" s="44" t="s">
        <v>301</v>
      </c>
      <c r="E445" s="45" t="s">
        <v>567</v>
      </c>
      <c r="F445" s="42">
        <v>687</v>
      </c>
      <c r="G445" s="54" t="s">
        <v>1065</v>
      </c>
      <c r="H445" s="60"/>
    </row>
    <row r="446" spans="1:8" x14ac:dyDescent="0.2">
      <c r="A446" s="53">
        <f t="shared" si="6"/>
        <v>118</v>
      </c>
      <c r="B446" s="53" t="s">
        <v>8</v>
      </c>
      <c r="C446" s="44" t="s">
        <v>568</v>
      </c>
      <c r="D446" s="44" t="s">
        <v>301</v>
      </c>
      <c r="E446" s="45" t="s">
        <v>569</v>
      </c>
      <c r="F446" s="42">
        <v>2850</v>
      </c>
      <c r="G446" s="54" t="s">
        <v>1066</v>
      </c>
      <c r="H446" s="60"/>
    </row>
    <row r="447" spans="1:8" x14ac:dyDescent="0.2">
      <c r="A447" s="53">
        <f t="shared" si="6"/>
        <v>119</v>
      </c>
      <c r="B447" s="53" t="s">
        <v>8</v>
      </c>
      <c r="C447" s="44" t="s">
        <v>571</v>
      </c>
      <c r="D447" s="44" t="s">
        <v>301</v>
      </c>
      <c r="E447" s="45" t="s">
        <v>572</v>
      </c>
      <c r="F447" s="42">
        <v>2607</v>
      </c>
      <c r="G447" s="54" t="s">
        <v>1067</v>
      </c>
      <c r="H447" s="60"/>
    </row>
    <row r="448" spans="1:8" x14ac:dyDescent="0.2">
      <c r="A448" s="53">
        <f t="shared" si="6"/>
        <v>120</v>
      </c>
      <c r="B448" s="53" t="s">
        <v>8</v>
      </c>
      <c r="C448" s="44" t="s">
        <v>178</v>
      </c>
      <c r="D448" s="44" t="s">
        <v>292</v>
      </c>
      <c r="E448" s="45" t="s">
        <v>574</v>
      </c>
      <c r="F448" s="42">
        <v>606</v>
      </c>
      <c r="G448" s="54" t="s">
        <v>1068</v>
      </c>
      <c r="H448" s="60"/>
    </row>
    <row r="449" spans="1:8" x14ac:dyDescent="0.2">
      <c r="A449" s="53">
        <f t="shared" si="6"/>
        <v>121</v>
      </c>
      <c r="B449" s="53" t="s">
        <v>8</v>
      </c>
      <c r="C449" s="44" t="s">
        <v>178</v>
      </c>
      <c r="D449" s="44" t="s">
        <v>292</v>
      </c>
      <c r="E449" s="45" t="s">
        <v>576</v>
      </c>
      <c r="F449" s="42">
        <v>1514</v>
      </c>
      <c r="G449" s="54" t="s">
        <v>1068</v>
      </c>
      <c r="H449" s="60"/>
    </row>
    <row r="450" spans="1:8" x14ac:dyDescent="0.2">
      <c r="A450" s="53">
        <f t="shared" si="6"/>
        <v>122</v>
      </c>
      <c r="B450" s="53" t="s">
        <v>8</v>
      </c>
      <c r="C450" s="44" t="s">
        <v>178</v>
      </c>
      <c r="D450" s="44" t="s">
        <v>292</v>
      </c>
      <c r="E450" s="45" t="s">
        <v>577</v>
      </c>
      <c r="F450" s="3">
        <f>5035+1171</f>
        <v>6206</v>
      </c>
      <c r="G450" s="54" t="s">
        <v>1068</v>
      </c>
      <c r="H450" s="60"/>
    </row>
    <row r="451" spans="1:8" x14ac:dyDescent="0.2">
      <c r="A451" s="53">
        <f t="shared" si="6"/>
        <v>123</v>
      </c>
      <c r="B451" s="53" t="s">
        <v>8</v>
      </c>
      <c r="C451" s="44" t="s">
        <v>578</v>
      </c>
      <c r="D451" s="44" t="s">
        <v>301</v>
      </c>
      <c r="E451" s="45" t="s">
        <v>579</v>
      </c>
      <c r="F451" s="42">
        <v>2092</v>
      </c>
      <c r="G451" s="54" t="s">
        <v>1069</v>
      </c>
      <c r="H451" s="60"/>
    </row>
    <row r="452" spans="1:8" x14ac:dyDescent="0.2">
      <c r="A452" s="53">
        <f t="shared" si="6"/>
        <v>124</v>
      </c>
      <c r="B452" s="53" t="s">
        <v>8</v>
      </c>
      <c r="C452" s="44" t="s">
        <v>578</v>
      </c>
      <c r="D452" s="44" t="s">
        <v>301</v>
      </c>
      <c r="E452" s="45" t="s">
        <v>581</v>
      </c>
      <c r="F452" s="42">
        <v>2245</v>
      </c>
      <c r="G452" s="54" t="s">
        <v>1069</v>
      </c>
      <c r="H452" s="60"/>
    </row>
    <row r="453" spans="1:8" x14ac:dyDescent="0.2">
      <c r="A453" s="53">
        <f t="shared" si="6"/>
        <v>125</v>
      </c>
      <c r="B453" s="53" t="s">
        <v>8</v>
      </c>
      <c r="C453" s="44" t="s">
        <v>1070</v>
      </c>
      <c r="D453" s="44" t="s">
        <v>301</v>
      </c>
      <c r="E453" s="45" t="s">
        <v>983</v>
      </c>
      <c r="F453" s="42">
        <v>1726</v>
      </c>
      <c r="G453" s="54" t="s">
        <v>1071</v>
      </c>
      <c r="H453" s="60"/>
    </row>
    <row r="454" spans="1:8" x14ac:dyDescent="0.2">
      <c r="A454" s="53">
        <f t="shared" si="6"/>
        <v>126</v>
      </c>
      <c r="B454" s="53" t="s">
        <v>8</v>
      </c>
      <c r="C454" s="44" t="s">
        <v>195</v>
      </c>
      <c r="D454" s="44" t="s">
        <v>301</v>
      </c>
      <c r="E454" s="45" t="s">
        <v>582</v>
      </c>
      <c r="F454" s="42">
        <f>2617-31</f>
        <v>2586</v>
      </c>
      <c r="G454" s="54" t="s">
        <v>1072</v>
      </c>
      <c r="H454" s="60"/>
    </row>
    <row r="455" spans="1:8" x14ac:dyDescent="0.2">
      <c r="A455" s="53">
        <f t="shared" si="6"/>
        <v>127</v>
      </c>
      <c r="B455" s="53" t="s">
        <v>8</v>
      </c>
      <c r="C455" s="44" t="s">
        <v>584</v>
      </c>
      <c r="D455" s="44" t="s">
        <v>301</v>
      </c>
      <c r="E455" s="45" t="s">
        <v>585</v>
      </c>
      <c r="F455" s="42">
        <v>225</v>
      </c>
      <c r="G455" s="54" t="s">
        <v>1073</v>
      </c>
      <c r="H455" s="60"/>
    </row>
    <row r="456" spans="1:8" x14ac:dyDescent="0.2">
      <c r="A456" s="53">
        <f t="shared" si="6"/>
        <v>128</v>
      </c>
      <c r="B456" s="53" t="s">
        <v>8</v>
      </c>
      <c r="C456" s="44" t="s">
        <v>195</v>
      </c>
      <c r="D456" s="44" t="s">
        <v>301</v>
      </c>
      <c r="E456" s="45" t="s">
        <v>588</v>
      </c>
      <c r="F456" s="42">
        <v>1184</v>
      </c>
      <c r="G456" s="54" t="s">
        <v>1074</v>
      </c>
      <c r="H456" s="60"/>
    </row>
    <row r="457" spans="1:8" x14ac:dyDescent="0.2">
      <c r="A457" s="53">
        <f t="shared" si="6"/>
        <v>129</v>
      </c>
      <c r="B457" s="53" t="s">
        <v>8</v>
      </c>
      <c r="C457" s="44" t="s">
        <v>590</v>
      </c>
      <c r="D457" s="44" t="s">
        <v>301</v>
      </c>
      <c r="E457" s="45" t="s">
        <v>591</v>
      </c>
      <c r="F457" s="42">
        <v>2260</v>
      </c>
      <c r="G457" s="54" t="s">
        <v>1075</v>
      </c>
      <c r="H457" s="60"/>
    </row>
    <row r="458" spans="1:8" x14ac:dyDescent="0.2">
      <c r="A458" s="53">
        <f t="shared" ref="A458" si="7">A457+1</f>
        <v>130</v>
      </c>
      <c r="B458" s="53" t="s">
        <v>8</v>
      </c>
      <c r="C458" s="44" t="s">
        <v>1076</v>
      </c>
      <c r="D458" s="44" t="s">
        <v>301</v>
      </c>
      <c r="E458" s="45" t="s">
        <v>594</v>
      </c>
      <c r="F458" s="42">
        <v>831</v>
      </c>
      <c r="G458" s="54" t="s">
        <v>1077</v>
      </c>
      <c r="H458" s="60"/>
    </row>
    <row r="459" spans="1:8" x14ac:dyDescent="0.2">
      <c r="A459" s="53">
        <f>A458+1</f>
        <v>131</v>
      </c>
      <c r="B459" s="53" t="s">
        <v>8</v>
      </c>
      <c r="C459" s="44" t="s">
        <v>1076</v>
      </c>
      <c r="D459" s="44" t="s">
        <v>301</v>
      </c>
      <c r="E459" s="45" t="s">
        <v>788</v>
      </c>
      <c r="F459" s="42">
        <v>6472</v>
      </c>
      <c r="G459" s="54" t="s">
        <v>1077</v>
      </c>
      <c r="H459" s="60"/>
    </row>
    <row r="460" spans="1:8" x14ac:dyDescent="0.2">
      <c r="A460" s="53">
        <f t="shared" ref="A460:A523" si="8">A459+1</f>
        <v>132</v>
      </c>
      <c r="B460" s="53" t="s">
        <v>8</v>
      </c>
      <c r="C460" s="44" t="s">
        <v>596</v>
      </c>
      <c r="D460" s="44" t="s">
        <v>301</v>
      </c>
      <c r="E460" s="45" t="s">
        <v>597</v>
      </c>
      <c r="F460" s="42">
        <v>687</v>
      </c>
      <c r="G460" s="54" t="s">
        <v>1078</v>
      </c>
      <c r="H460" s="60"/>
    </row>
    <row r="461" spans="1:8" x14ac:dyDescent="0.2">
      <c r="A461" s="53">
        <f t="shared" si="8"/>
        <v>133</v>
      </c>
      <c r="B461" s="53" t="s">
        <v>8</v>
      </c>
      <c r="C461" s="44" t="s">
        <v>584</v>
      </c>
      <c r="D461" s="44" t="s">
        <v>301</v>
      </c>
      <c r="E461" s="45" t="s">
        <v>599</v>
      </c>
      <c r="F461" s="42">
        <v>140</v>
      </c>
      <c r="G461" s="54" t="s">
        <v>1079</v>
      </c>
      <c r="H461" s="60"/>
    </row>
    <row r="462" spans="1:8" x14ac:dyDescent="0.2">
      <c r="A462" s="53">
        <f t="shared" si="8"/>
        <v>134</v>
      </c>
      <c r="B462" s="53" t="s">
        <v>8</v>
      </c>
      <c r="C462" s="44" t="s">
        <v>1080</v>
      </c>
      <c r="D462" s="44" t="s">
        <v>301</v>
      </c>
      <c r="E462" s="45" t="s">
        <v>602</v>
      </c>
      <c r="F462" s="42">
        <v>4337</v>
      </c>
      <c r="G462" s="54" t="s">
        <v>1081</v>
      </c>
      <c r="H462" s="60"/>
    </row>
    <row r="463" spans="1:8" x14ac:dyDescent="0.2">
      <c r="A463" s="53">
        <f t="shared" si="8"/>
        <v>135</v>
      </c>
      <c r="B463" s="53" t="s">
        <v>8</v>
      </c>
      <c r="C463" s="44" t="s">
        <v>604</v>
      </c>
      <c r="D463" s="44" t="s">
        <v>301</v>
      </c>
      <c r="E463" s="45" t="s">
        <v>605</v>
      </c>
      <c r="F463" s="42">
        <v>456</v>
      </c>
      <c r="G463" s="54" t="s">
        <v>1082</v>
      </c>
      <c r="H463" s="60"/>
    </row>
    <row r="464" spans="1:8" x14ac:dyDescent="0.2">
      <c r="A464" s="53">
        <f t="shared" si="8"/>
        <v>136</v>
      </c>
      <c r="B464" s="53" t="s">
        <v>8</v>
      </c>
      <c r="C464" s="44" t="s">
        <v>495</v>
      </c>
      <c r="D464" s="44" t="s">
        <v>301</v>
      </c>
      <c r="E464" s="45" t="s">
        <v>607</v>
      </c>
      <c r="F464" s="42">
        <v>1587</v>
      </c>
      <c r="G464" s="54" t="s">
        <v>1083</v>
      </c>
      <c r="H464" s="60"/>
    </row>
    <row r="465" spans="1:8" x14ac:dyDescent="0.2">
      <c r="A465" s="53">
        <f t="shared" si="8"/>
        <v>137</v>
      </c>
      <c r="B465" s="53" t="s">
        <v>8</v>
      </c>
      <c r="C465" s="44" t="s">
        <v>195</v>
      </c>
      <c r="D465" s="44" t="s">
        <v>609</v>
      </c>
      <c r="E465" s="45" t="s">
        <v>610</v>
      </c>
      <c r="F465" s="42">
        <v>255</v>
      </c>
      <c r="G465" s="54" t="s">
        <v>1084</v>
      </c>
      <c r="H465" s="60"/>
    </row>
    <row r="466" spans="1:8" x14ac:dyDescent="0.2">
      <c r="A466" s="53">
        <f t="shared" si="8"/>
        <v>138</v>
      </c>
      <c r="B466" s="53" t="s">
        <v>8</v>
      </c>
      <c r="C466" s="44" t="s">
        <v>195</v>
      </c>
      <c r="D466" s="44" t="s">
        <v>609</v>
      </c>
      <c r="E466" s="45" t="s">
        <v>612</v>
      </c>
      <c r="F466" s="42">
        <v>8788</v>
      </c>
      <c r="G466" s="54" t="s">
        <v>1085</v>
      </c>
      <c r="H466" s="60"/>
    </row>
    <row r="467" spans="1:8" x14ac:dyDescent="0.2">
      <c r="A467" s="53">
        <f t="shared" si="8"/>
        <v>139</v>
      </c>
      <c r="B467" s="53" t="s">
        <v>8</v>
      </c>
      <c r="C467" s="44" t="s">
        <v>195</v>
      </c>
      <c r="D467" s="44" t="s">
        <v>609</v>
      </c>
      <c r="E467" s="45" t="s">
        <v>614</v>
      </c>
      <c r="F467" s="42">
        <v>7010</v>
      </c>
      <c r="G467" s="54" t="s">
        <v>1086</v>
      </c>
      <c r="H467" s="60"/>
    </row>
    <row r="468" spans="1:8" x14ac:dyDescent="0.2">
      <c r="A468" s="53">
        <f t="shared" si="8"/>
        <v>140</v>
      </c>
      <c r="B468" s="53" t="s">
        <v>8</v>
      </c>
      <c r="C468" s="44" t="s">
        <v>195</v>
      </c>
      <c r="D468" s="44" t="s">
        <v>609</v>
      </c>
      <c r="E468" s="45" t="s">
        <v>616</v>
      </c>
      <c r="F468" s="42">
        <v>2075</v>
      </c>
      <c r="G468" s="54" t="s">
        <v>1087</v>
      </c>
      <c r="H468" s="60"/>
    </row>
    <row r="469" spans="1:8" x14ac:dyDescent="0.2">
      <c r="A469" s="53">
        <f t="shared" si="8"/>
        <v>141</v>
      </c>
      <c r="B469" s="53" t="s">
        <v>8</v>
      </c>
      <c r="C469" s="44" t="s">
        <v>195</v>
      </c>
      <c r="D469" s="44" t="s">
        <v>609</v>
      </c>
      <c r="E469" s="45" t="s">
        <v>618</v>
      </c>
      <c r="F469" s="42">
        <v>22074</v>
      </c>
      <c r="G469" s="54" t="s">
        <v>1088</v>
      </c>
      <c r="H469" s="60"/>
    </row>
    <row r="470" spans="1:8" x14ac:dyDescent="0.2">
      <c r="A470" s="53">
        <f t="shared" si="8"/>
        <v>142</v>
      </c>
      <c r="B470" s="53" t="s">
        <v>8</v>
      </c>
      <c r="C470" s="44" t="s">
        <v>195</v>
      </c>
      <c r="D470" s="44" t="s">
        <v>609</v>
      </c>
      <c r="E470" s="45" t="s">
        <v>620</v>
      </c>
      <c r="F470" s="42">
        <v>3273</v>
      </c>
      <c r="G470" s="54" t="s">
        <v>1089</v>
      </c>
      <c r="H470" s="60"/>
    </row>
    <row r="471" spans="1:8" x14ac:dyDescent="0.2">
      <c r="A471" s="53">
        <f t="shared" si="8"/>
        <v>143</v>
      </c>
      <c r="B471" s="53" t="s">
        <v>8</v>
      </c>
      <c r="C471" s="44" t="s">
        <v>195</v>
      </c>
      <c r="D471" s="44" t="s">
        <v>609</v>
      </c>
      <c r="E471" s="45" t="s">
        <v>622</v>
      </c>
      <c r="F471" s="42">
        <v>8846</v>
      </c>
      <c r="G471" s="54" t="s">
        <v>1090</v>
      </c>
      <c r="H471" s="60"/>
    </row>
    <row r="472" spans="1:8" x14ac:dyDescent="0.2">
      <c r="A472" s="53">
        <f t="shared" si="8"/>
        <v>144</v>
      </c>
      <c r="B472" s="53" t="s">
        <v>8</v>
      </c>
      <c r="C472" s="44" t="s">
        <v>195</v>
      </c>
      <c r="D472" s="44" t="s">
        <v>609</v>
      </c>
      <c r="E472" s="45" t="s">
        <v>624</v>
      </c>
      <c r="F472" s="42">
        <v>1421</v>
      </c>
      <c r="G472" s="54" t="s">
        <v>1091</v>
      </c>
      <c r="H472" s="60"/>
    </row>
    <row r="473" spans="1:8" x14ac:dyDescent="0.2">
      <c r="A473" s="53">
        <f t="shared" si="8"/>
        <v>145</v>
      </c>
      <c r="B473" s="53" t="s">
        <v>8</v>
      </c>
      <c r="C473" s="44" t="s">
        <v>195</v>
      </c>
      <c r="D473" s="44" t="s">
        <v>609</v>
      </c>
      <c r="E473" s="45" t="s">
        <v>1092</v>
      </c>
      <c r="F473" s="42">
        <v>6580</v>
      </c>
      <c r="G473" s="54" t="s">
        <v>1093</v>
      </c>
      <c r="H473" s="60"/>
    </row>
    <row r="474" spans="1:8" x14ac:dyDescent="0.2">
      <c r="A474" s="53">
        <f t="shared" si="8"/>
        <v>146</v>
      </c>
      <c r="B474" s="53" t="s">
        <v>8</v>
      </c>
      <c r="C474" s="44" t="s">
        <v>195</v>
      </c>
      <c r="D474" s="44" t="s">
        <v>609</v>
      </c>
      <c r="E474" s="45" t="s">
        <v>1094</v>
      </c>
      <c r="F474" s="42">
        <v>150</v>
      </c>
      <c r="G474" s="54" t="s">
        <v>1095</v>
      </c>
      <c r="H474" s="60"/>
    </row>
    <row r="475" spans="1:8" x14ac:dyDescent="0.2">
      <c r="A475" s="53">
        <f t="shared" si="8"/>
        <v>147</v>
      </c>
      <c r="B475" s="53" t="s">
        <v>8</v>
      </c>
      <c r="C475" s="44" t="s">
        <v>195</v>
      </c>
      <c r="D475" s="44" t="s">
        <v>609</v>
      </c>
      <c r="E475" s="45" t="s">
        <v>630</v>
      </c>
      <c r="F475" s="42">
        <v>1336</v>
      </c>
      <c r="G475" s="54" t="s">
        <v>1096</v>
      </c>
      <c r="H475" s="60"/>
    </row>
    <row r="476" spans="1:8" x14ac:dyDescent="0.2">
      <c r="A476" s="53">
        <f t="shared" si="8"/>
        <v>148</v>
      </c>
      <c r="B476" s="53" t="s">
        <v>8</v>
      </c>
      <c r="C476" s="44" t="s">
        <v>195</v>
      </c>
      <c r="D476" s="44" t="s">
        <v>609</v>
      </c>
      <c r="E476" s="45" t="s">
        <v>632</v>
      </c>
      <c r="F476" s="42">
        <v>67</v>
      </c>
      <c r="G476" s="54" t="s">
        <v>1097</v>
      </c>
      <c r="H476" s="60"/>
    </row>
    <row r="477" spans="1:8" x14ac:dyDescent="0.2">
      <c r="A477" s="53">
        <f t="shared" si="8"/>
        <v>149</v>
      </c>
      <c r="B477" s="53" t="s">
        <v>8</v>
      </c>
      <c r="C477" s="44" t="s">
        <v>195</v>
      </c>
      <c r="D477" s="44" t="s">
        <v>609</v>
      </c>
      <c r="E477" s="45" t="s">
        <v>634</v>
      </c>
      <c r="F477" s="42">
        <v>766</v>
      </c>
      <c r="G477" s="54" t="s">
        <v>1098</v>
      </c>
      <c r="H477" s="60"/>
    </row>
    <row r="478" spans="1:8" x14ac:dyDescent="0.2">
      <c r="A478" s="53">
        <f t="shared" si="8"/>
        <v>150</v>
      </c>
      <c r="B478" s="53" t="s">
        <v>8</v>
      </c>
      <c r="C478" s="44" t="s">
        <v>195</v>
      </c>
      <c r="D478" s="44" t="s">
        <v>609</v>
      </c>
      <c r="E478" s="45" t="s">
        <v>636</v>
      </c>
      <c r="F478" s="42">
        <v>3542</v>
      </c>
      <c r="G478" s="54" t="s">
        <v>1099</v>
      </c>
      <c r="H478" s="60"/>
    </row>
    <row r="479" spans="1:8" x14ac:dyDescent="0.2">
      <c r="A479" s="53">
        <f t="shared" si="8"/>
        <v>151</v>
      </c>
      <c r="B479" s="53" t="s">
        <v>8</v>
      </c>
      <c r="C479" s="44" t="s">
        <v>195</v>
      </c>
      <c r="D479" s="44" t="s">
        <v>609</v>
      </c>
      <c r="E479" s="45" t="s">
        <v>638</v>
      </c>
      <c r="F479" s="42">
        <v>4029</v>
      </c>
      <c r="G479" s="54" t="s">
        <v>1100</v>
      </c>
      <c r="H479" s="60"/>
    </row>
    <row r="480" spans="1:8" x14ac:dyDescent="0.2">
      <c r="A480" s="53">
        <f t="shared" si="8"/>
        <v>152</v>
      </c>
      <c r="B480" s="53" t="s">
        <v>8</v>
      </c>
      <c r="C480" s="44" t="s">
        <v>195</v>
      </c>
      <c r="D480" s="44" t="s">
        <v>609</v>
      </c>
      <c r="E480" s="45" t="s">
        <v>640</v>
      </c>
      <c r="F480" s="42">
        <v>667</v>
      </c>
      <c r="G480" s="54" t="s">
        <v>1101</v>
      </c>
      <c r="H480" s="60"/>
    </row>
    <row r="481" spans="1:8" x14ac:dyDescent="0.2">
      <c r="A481" s="53">
        <f t="shared" si="8"/>
        <v>153</v>
      </c>
      <c r="B481" s="53" t="s">
        <v>8</v>
      </c>
      <c r="C481" s="44" t="s">
        <v>195</v>
      </c>
      <c r="D481" s="44" t="s">
        <v>609</v>
      </c>
      <c r="E481" s="45" t="s">
        <v>642</v>
      </c>
      <c r="F481" s="42">
        <v>324</v>
      </c>
      <c r="G481" s="54" t="s">
        <v>1102</v>
      </c>
      <c r="H481" s="60"/>
    </row>
    <row r="482" spans="1:8" x14ac:dyDescent="0.2">
      <c r="A482" s="53">
        <f t="shared" si="8"/>
        <v>154</v>
      </c>
      <c r="B482" s="53" t="s">
        <v>8</v>
      </c>
      <c r="C482" s="44" t="s">
        <v>195</v>
      </c>
      <c r="D482" s="44" t="s">
        <v>609</v>
      </c>
      <c r="E482" s="45" t="s">
        <v>644</v>
      </c>
      <c r="F482" s="42">
        <v>3261</v>
      </c>
      <c r="G482" s="54" t="s">
        <v>1103</v>
      </c>
      <c r="H482" s="60"/>
    </row>
    <row r="483" spans="1:8" x14ac:dyDescent="0.2">
      <c r="A483" s="53">
        <f t="shared" si="8"/>
        <v>155</v>
      </c>
      <c r="B483" s="53" t="s">
        <v>8</v>
      </c>
      <c r="C483" s="44" t="s">
        <v>195</v>
      </c>
      <c r="D483" s="44" t="s">
        <v>609</v>
      </c>
      <c r="E483" s="45" t="s">
        <v>646</v>
      </c>
      <c r="F483" s="42">
        <v>1757</v>
      </c>
      <c r="G483" s="54" t="s">
        <v>1104</v>
      </c>
      <c r="H483" s="60"/>
    </row>
    <row r="484" spans="1:8" x14ac:dyDescent="0.2">
      <c r="A484" s="53">
        <f t="shared" si="8"/>
        <v>156</v>
      </c>
      <c r="B484" s="53" t="s">
        <v>8</v>
      </c>
      <c r="C484" s="44" t="s">
        <v>195</v>
      </c>
      <c r="D484" s="44" t="s">
        <v>609</v>
      </c>
      <c r="E484" s="45" t="s">
        <v>648</v>
      </c>
      <c r="F484" s="42">
        <v>5046</v>
      </c>
      <c r="G484" s="54" t="s">
        <v>1105</v>
      </c>
      <c r="H484" s="60"/>
    </row>
    <row r="485" spans="1:8" x14ac:dyDescent="0.2">
      <c r="A485" s="53">
        <f t="shared" si="8"/>
        <v>157</v>
      </c>
      <c r="B485" s="53" t="s">
        <v>8</v>
      </c>
      <c r="C485" s="44" t="s">
        <v>195</v>
      </c>
      <c r="D485" s="44" t="s">
        <v>609</v>
      </c>
      <c r="E485" s="45" t="s">
        <v>650</v>
      </c>
      <c r="F485" s="42">
        <v>3035</v>
      </c>
      <c r="G485" s="54" t="s">
        <v>1106</v>
      </c>
      <c r="H485" s="60"/>
    </row>
    <row r="486" spans="1:8" x14ac:dyDescent="0.2">
      <c r="A486" s="53">
        <f t="shared" si="8"/>
        <v>158</v>
      </c>
      <c r="B486" s="53" t="s">
        <v>8</v>
      </c>
      <c r="C486" s="44" t="s">
        <v>195</v>
      </c>
      <c r="D486" s="44" t="s">
        <v>609</v>
      </c>
      <c r="E486" s="45" t="s">
        <v>652</v>
      </c>
      <c r="F486" s="42">
        <v>13808</v>
      </c>
      <c r="G486" s="54" t="s">
        <v>1107</v>
      </c>
      <c r="H486" s="60"/>
    </row>
    <row r="487" spans="1:8" x14ac:dyDescent="0.2">
      <c r="A487" s="53">
        <f t="shared" si="8"/>
        <v>159</v>
      </c>
      <c r="B487" s="53" t="s">
        <v>8</v>
      </c>
      <c r="C487" s="44" t="s">
        <v>195</v>
      </c>
      <c r="D487" s="44" t="s">
        <v>609</v>
      </c>
      <c r="E487" s="45" t="s">
        <v>654</v>
      </c>
      <c r="F487" s="42">
        <v>22375</v>
      </c>
      <c r="G487" s="54" t="s">
        <v>1108</v>
      </c>
      <c r="H487" s="60"/>
    </row>
    <row r="488" spans="1:8" x14ac:dyDescent="0.2">
      <c r="A488" s="53">
        <f t="shared" si="8"/>
        <v>160</v>
      </c>
      <c r="B488" s="53" t="s">
        <v>8</v>
      </c>
      <c r="C488" s="44" t="s">
        <v>195</v>
      </c>
      <c r="D488" s="44" t="s">
        <v>609</v>
      </c>
      <c r="E488" s="45" t="s">
        <v>656</v>
      </c>
      <c r="F488" s="42">
        <v>892</v>
      </c>
      <c r="G488" s="54" t="s">
        <v>1109</v>
      </c>
      <c r="H488" s="60"/>
    </row>
    <row r="489" spans="1:8" x14ac:dyDescent="0.2">
      <c r="A489" s="53">
        <f t="shared" si="8"/>
        <v>161</v>
      </c>
      <c r="B489" s="53" t="s">
        <v>8</v>
      </c>
      <c r="C489" s="44" t="s">
        <v>195</v>
      </c>
      <c r="D489" s="44" t="s">
        <v>609</v>
      </c>
      <c r="E489" s="45" t="s">
        <v>658</v>
      </c>
      <c r="F489" s="42">
        <v>772</v>
      </c>
      <c r="G489" s="54" t="s">
        <v>1110</v>
      </c>
      <c r="H489" s="60"/>
    </row>
    <row r="490" spans="1:8" x14ac:dyDescent="0.2">
      <c r="A490" s="53">
        <f t="shared" si="8"/>
        <v>162</v>
      </c>
      <c r="B490" s="53" t="s">
        <v>8</v>
      </c>
      <c r="C490" s="44" t="s">
        <v>662</v>
      </c>
      <c r="D490" s="44" t="s">
        <v>301</v>
      </c>
      <c r="E490" s="45" t="s">
        <v>663</v>
      </c>
      <c r="F490" s="42">
        <v>106</v>
      </c>
      <c r="G490" s="54" t="s">
        <v>1111</v>
      </c>
      <c r="H490" s="60"/>
    </row>
    <row r="491" spans="1:8" x14ac:dyDescent="0.2">
      <c r="A491" s="53">
        <f t="shared" si="8"/>
        <v>163</v>
      </c>
      <c r="B491" s="53" t="s">
        <v>8</v>
      </c>
      <c r="C491" s="44" t="s">
        <v>662</v>
      </c>
      <c r="D491" s="44" t="s">
        <v>301</v>
      </c>
      <c r="E491" s="45" t="s">
        <v>665</v>
      </c>
      <c r="F491" s="42">
        <v>1406</v>
      </c>
      <c r="G491" s="54" t="s">
        <v>1111</v>
      </c>
      <c r="H491" s="60"/>
    </row>
    <row r="492" spans="1:8" x14ac:dyDescent="0.2">
      <c r="A492" s="53">
        <f t="shared" si="8"/>
        <v>164</v>
      </c>
      <c r="B492" s="53" t="s">
        <v>8</v>
      </c>
      <c r="C492" s="44" t="s">
        <v>662</v>
      </c>
      <c r="D492" s="44" t="s">
        <v>301</v>
      </c>
      <c r="E492" s="45" t="s">
        <v>666</v>
      </c>
      <c r="F492" s="42">
        <v>1979</v>
      </c>
      <c r="G492" s="54" t="s">
        <v>1111</v>
      </c>
      <c r="H492" s="60"/>
    </row>
    <row r="493" spans="1:8" x14ac:dyDescent="0.2">
      <c r="A493" s="53">
        <f t="shared" si="8"/>
        <v>165</v>
      </c>
      <c r="B493" s="53" t="s">
        <v>8</v>
      </c>
      <c r="C493" s="44" t="s">
        <v>667</v>
      </c>
      <c r="D493" s="44" t="s">
        <v>301</v>
      </c>
      <c r="E493" s="45" t="s">
        <v>668</v>
      </c>
      <c r="F493" s="42">
        <v>1906</v>
      </c>
      <c r="G493" s="54" t="s">
        <v>1112</v>
      </c>
      <c r="H493" s="60"/>
    </row>
    <row r="494" spans="1:8" x14ac:dyDescent="0.2">
      <c r="A494" s="53">
        <f t="shared" si="8"/>
        <v>166</v>
      </c>
      <c r="B494" s="53" t="s">
        <v>8</v>
      </c>
      <c r="C494" s="44" t="s">
        <v>667</v>
      </c>
      <c r="D494" s="44" t="s">
        <v>301</v>
      </c>
      <c r="E494" s="45" t="s">
        <v>670</v>
      </c>
      <c r="F494" s="42">
        <v>3572</v>
      </c>
      <c r="G494" s="54" t="s">
        <v>1112</v>
      </c>
      <c r="H494" s="60"/>
    </row>
    <row r="495" spans="1:8" x14ac:dyDescent="0.2">
      <c r="A495" s="53">
        <f t="shared" si="8"/>
        <v>167</v>
      </c>
      <c r="B495" s="53" t="s">
        <v>8</v>
      </c>
      <c r="C495" s="44" t="s">
        <v>671</v>
      </c>
      <c r="D495" s="44" t="s">
        <v>292</v>
      </c>
      <c r="E495" s="45" t="s">
        <v>672</v>
      </c>
      <c r="F495" s="42">
        <v>2909</v>
      </c>
      <c r="G495" s="54" t="s">
        <v>1113</v>
      </c>
      <c r="H495" s="60"/>
    </row>
    <row r="496" spans="1:8" x14ac:dyDescent="0.2">
      <c r="A496" s="53">
        <f t="shared" si="8"/>
        <v>168</v>
      </c>
      <c r="B496" s="53" t="s">
        <v>8</v>
      </c>
      <c r="C496" s="44" t="s">
        <v>674</v>
      </c>
      <c r="D496" s="44" t="s">
        <v>292</v>
      </c>
      <c r="E496" s="45" t="s">
        <v>675</v>
      </c>
      <c r="F496" s="42">
        <v>2779</v>
      </c>
      <c r="G496" s="54" t="s">
        <v>1114</v>
      </c>
      <c r="H496" s="60"/>
    </row>
    <row r="497" spans="1:8" x14ac:dyDescent="0.2">
      <c r="A497" s="53">
        <f t="shared" si="8"/>
        <v>169</v>
      </c>
      <c r="B497" s="53" t="s">
        <v>8</v>
      </c>
      <c r="C497" s="44" t="s">
        <v>674</v>
      </c>
      <c r="D497" s="44" t="s">
        <v>292</v>
      </c>
      <c r="E497" s="45" t="s">
        <v>677</v>
      </c>
      <c r="F497" s="42">
        <v>679</v>
      </c>
      <c r="G497" s="54" t="s">
        <v>1114</v>
      </c>
      <c r="H497" s="60"/>
    </row>
    <row r="498" spans="1:8" x14ac:dyDescent="0.2">
      <c r="A498" s="53">
        <f t="shared" si="8"/>
        <v>170</v>
      </c>
      <c r="B498" s="53" t="s">
        <v>8</v>
      </c>
      <c r="C498" s="44" t="s">
        <v>678</v>
      </c>
      <c r="D498" s="44" t="s">
        <v>301</v>
      </c>
      <c r="E498" s="45" t="s">
        <v>679</v>
      </c>
      <c r="F498" s="42">
        <v>4866</v>
      </c>
      <c r="G498" s="54" t="s">
        <v>1115</v>
      </c>
      <c r="H498" s="60"/>
    </row>
    <row r="499" spans="1:8" x14ac:dyDescent="0.2">
      <c r="A499" s="53">
        <f t="shared" si="8"/>
        <v>171</v>
      </c>
      <c r="B499" s="53" t="s">
        <v>8</v>
      </c>
      <c r="C499" s="44" t="s">
        <v>681</v>
      </c>
      <c r="D499" s="44" t="s">
        <v>301</v>
      </c>
      <c r="E499" s="45" t="s">
        <v>682</v>
      </c>
      <c r="F499" s="42">
        <v>2443</v>
      </c>
      <c r="G499" s="54" t="s">
        <v>1116</v>
      </c>
      <c r="H499" s="60"/>
    </row>
    <row r="500" spans="1:8" x14ac:dyDescent="0.2">
      <c r="A500" s="53">
        <f t="shared" si="8"/>
        <v>172</v>
      </c>
      <c r="B500" s="53" t="s">
        <v>8</v>
      </c>
      <c r="C500" s="44" t="s">
        <v>684</v>
      </c>
      <c r="D500" s="44" t="s">
        <v>301</v>
      </c>
      <c r="E500" s="45" t="s">
        <v>685</v>
      </c>
      <c r="F500" s="42">
        <f>5161-390-323</f>
        <v>4448</v>
      </c>
      <c r="G500" s="54" t="s">
        <v>1117</v>
      </c>
      <c r="H500" s="60"/>
    </row>
    <row r="501" spans="1:8" x14ac:dyDescent="0.2">
      <c r="A501" s="53">
        <f t="shared" si="8"/>
        <v>173</v>
      </c>
      <c r="B501" s="53" t="s">
        <v>8</v>
      </c>
      <c r="C501" s="44" t="s">
        <v>687</v>
      </c>
      <c r="D501" s="44" t="s">
        <v>292</v>
      </c>
      <c r="E501" s="45" t="s">
        <v>688</v>
      </c>
      <c r="F501" s="42">
        <v>237</v>
      </c>
      <c r="G501" s="54" t="s">
        <v>1118</v>
      </c>
      <c r="H501" s="60"/>
    </row>
    <row r="502" spans="1:8" x14ac:dyDescent="0.2">
      <c r="A502" s="53">
        <f t="shared" si="8"/>
        <v>174</v>
      </c>
      <c r="B502" s="53" t="s">
        <v>8</v>
      </c>
      <c r="C502" s="44" t="s">
        <v>687</v>
      </c>
      <c r="D502" s="44" t="s">
        <v>292</v>
      </c>
      <c r="E502" s="45" t="s">
        <v>690</v>
      </c>
      <c r="F502" s="42">
        <v>3711</v>
      </c>
      <c r="G502" s="54" t="s">
        <v>1118</v>
      </c>
      <c r="H502" s="60"/>
    </row>
    <row r="503" spans="1:8" x14ac:dyDescent="0.2">
      <c r="A503" s="53">
        <f t="shared" si="8"/>
        <v>175</v>
      </c>
      <c r="B503" s="53" t="s">
        <v>8</v>
      </c>
      <c r="C503" s="44" t="s">
        <v>687</v>
      </c>
      <c r="D503" s="44" t="s">
        <v>292</v>
      </c>
      <c r="E503" s="45" t="s">
        <v>691</v>
      </c>
      <c r="F503" s="42">
        <v>6521</v>
      </c>
      <c r="G503" s="54" t="s">
        <v>1118</v>
      </c>
      <c r="H503" s="60"/>
    </row>
    <row r="504" spans="1:8" x14ac:dyDescent="0.2">
      <c r="A504" s="53">
        <f t="shared" si="8"/>
        <v>176</v>
      </c>
      <c r="B504" s="53" t="s">
        <v>8</v>
      </c>
      <c r="C504" s="44" t="s">
        <v>687</v>
      </c>
      <c r="D504" s="44" t="s">
        <v>292</v>
      </c>
      <c r="E504" s="45" t="s">
        <v>693</v>
      </c>
      <c r="F504" s="42">
        <v>2190</v>
      </c>
      <c r="G504" s="54" t="s">
        <v>1118</v>
      </c>
      <c r="H504" s="60"/>
    </row>
    <row r="505" spans="1:8" x14ac:dyDescent="0.2">
      <c r="A505" s="53">
        <f t="shared" si="8"/>
        <v>177</v>
      </c>
      <c r="B505" s="53" t="s">
        <v>8</v>
      </c>
      <c r="C505" s="44" t="s">
        <v>694</v>
      </c>
      <c r="D505" s="44" t="s">
        <v>292</v>
      </c>
      <c r="E505" s="45" t="s">
        <v>695</v>
      </c>
      <c r="F505" s="42">
        <v>1146</v>
      </c>
      <c r="G505" s="54" t="s">
        <v>1119</v>
      </c>
      <c r="H505" s="60"/>
    </row>
    <row r="506" spans="1:8" x14ac:dyDescent="0.2">
      <c r="A506" s="53">
        <f t="shared" si="8"/>
        <v>178</v>
      </c>
      <c r="B506" s="53" t="s">
        <v>8</v>
      </c>
      <c r="C506" s="44" t="s">
        <v>697</v>
      </c>
      <c r="D506" s="44" t="s">
        <v>292</v>
      </c>
      <c r="E506" s="45" t="s">
        <v>698</v>
      </c>
      <c r="F506" s="42">
        <v>865</v>
      </c>
      <c r="G506" s="54" t="s">
        <v>1120</v>
      </c>
      <c r="H506" s="60"/>
    </row>
    <row r="507" spans="1:8" x14ac:dyDescent="0.2">
      <c r="A507" s="53">
        <f t="shared" si="8"/>
        <v>179</v>
      </c>
      <c r="B507" s="53" t="s">
        <v>8</v>
      </c>
      <c r="C507" s="44" t="s">
        <v>697</v>
      </c>
      <c r="D507" s="44" t="s">
        <v>292</v>
      </c>
      <c r="E507" s="45" t="s">
        <v>700</v>
      </c>
      <c r="F507" s="42">
        <v>1764</v>
      </c>
      <c r="G507" s="54" t="s">
        <v>1120</v>
      </c>
      <c r="H507" s="60"/>
    </row>
    <row r="508" spans="1:8" x14ac:dyDescent="0.2">
      <c r="A508" s="53">
        <f t="shared" si="8"/>
        <v>180</v>
      </c>
      <c r="B508" s="53" t="s">
        <v>8</v>
      </c>
      <c r="C508" s="44" t="s">
        <v>697</v>
      </c>
      <c r="D508" s="44" t="s">
        <v>292</v>
      </c>
      <c r="E508" s="45" t="s">
        <v>701</v>
      </c>
      <c r="F508" s="42">
        <v>330</v>
      </c>
      <c r="G508" s="54" t="s">
        <v>1120</v>
      </c>
      <c r="H508" s="60"/>
    </row>
    <row r="509" spans="1:8" x14ac:dyDescent="0.2">
      <c r="A509" s="53">
        <f t="shared" si="8"/>
        <v>181</v>
      </c>
      <c r="B509" s="53" t="s">
        <v>8</v>
      </c>
      <c r="C509" s="44" t="s">
        <v>697</v>
      </c>
      <c r="D509" s="44" t="s">
        <v>301</v>
      </c>
      <c r="E509" s="45" t="s">
        <v>702</v>
      </c>
      <c r="F509" s="42">
        <v>351</v>
      </c>
      <c r="G509" s="54" t="s">
        <v>1120</v>
      </c>
      <c r="H509" s="60"/>
    </row>
    <row r="510" spans="1:8" x14ac:dyDescent="0.2">
      <c r="A510" s="53">
        <f t="shared" si="8"/>
        <v>182</v>
      </c>
      <c r="B510" s="53" t="s">
        <v>8</v>
      </c>
      <c r="C510" s="44" t="s">
        <v>703</v>
      </c>
      <c r="D510" s="44" t="s">
        <v>292</v>
      </c>
      <c r="E510" s="45" t="s">
        <v>704</v>
      </c>
      <c r="F510" s="42">
        <v>5084</v>
      </c>
      <c r="G510" s="54" t="s">
        <v>1121</v>
      </c>
      <c r="H510" s="60"/>
    </row>
    <row r="511" spans="1:8" x14ac:dyDescent="0.2">
      <c r="A511" s="53">
        <f t="shared" si="8"/>
        <v>183</v>
      </c>
      <c r="B511" s="53" t="s">
        <v>8</v>
      </c>
      <c r="C511" s="44" t="s">
        <v>706</v>
      </c>
      <c r="D511" s="44" t="s">
        <v>301</v>
      </c>
      <c r="E511" s="45" t="s">
        <v>707</v>
      </c>
      <c r="F511" s="42">
        <v>655</v>
      </c>
      <c r="G511" s="54" t="s">
        <v>1122</v>
      </c>
      <c r="H511" s="60"/>
    </row>
    <row r="512" spans="1:8" x14ac:dyDescent="0.2">
      <c r="A512" s="53">
        <f t="shared" si="8"/>
        <v>184</v>
      </c>
      <c r="B512" s="53" t="s">
        <v>8</v>
      </c>
      <c r="C512" s="44" t="s">
        <v>709</v>
      </c>
      <c r="D512" s="44" t="s">
        <v>292</v>
      </c>
      <c r="E512" s="45" t="s">
        <v>710</v>
      </c>
      <c r="F512" s="42">
        <v>3954</v>
      </c>
      <c r="G512" s="54" t="s">
        <v>1123</v>
      </c>
      <c r="H512" s="60"/>
    </row>
    <row r="513" spans="1:8" x14ac:dyDescent="0.2">
      <c r="A513" s="53">
        <f t="shared" si="8"/>
        <v>185</v>
      </c>
      <c r="B513" s="53" t="s">
        <v>8</v>
      </c>
      <c r="C513" s="44" t="s">
        <v>712</v>
      </c>
      <c r="D513" s="44" t="s">
        <v>301</v>
      </c>
      <c r="E513" s="45" t="s">
        <v>713</v>
      </c>
      <c r="F513" s="42">
        <v>673</v>
      </c>
      <c r="G513" s="54" t="s">
        <v>1124</v>
      </c>
      <c r="H513" s="60"/>
    </row>
    <row r="514" spans="1:8" x14ac:dyDescent="0.2">
      <c r="A514" s="53">
        <f t="shared" si="8"/>
        <v>186</v>
      </c>
      <c r="B514" s="53" t="s">
        <v>8</v>
      </c>
      <c r="C514" s="44" t="s">
        <v>712</v>
      </c>
      <c r="D514" s="44" t="s">
        <v>301</v>
      </c>
      <c r="E514" s="45" t="s">
        <v>715</v>
      </c>
      <c r="F514" s="42">
        <v>532</v>
      </c>
      <c r="G514" s="54" t="s">
        <v>1124</v>
      </c>
      <c r="H514" s="60"/>
    </row>
    <row r="515" spans="1:8" x14ac:dyDescent="0.2">
      <c r="A515" s="53">
        <f t="shared" si="8"/>
        <v>187</v>
      </c>
      <c r="B515" s="53" t="s">
        <v>8</v>
      </c>
      <c r="C515" s="44" t="s">
        <v>712</v>
      </c>
      <c r="D515" s="44" t="s">
        <v>292</v>
      </c>
      <c r="E515" s="45" t="s">
        <v>716</v>
      </c>
      <c r="F515" s="42">
        <v>9397</v>
      </c>
      <c r="G515" s="54" t="s">
        <v>1124</v>
      </c>
      <c r="H515" s="60"/>
    </row>
    <row r="516" spans="1:8" x14ac:dyDescent="0.2">
      <c r="A516" s="53">
        <f t="shared" si="8"/>
        <v>188</v>
      </c>
      <c r="B516" s="53" t="s">
        <v>8</v>
      </c>
      <c r="C516" s="44" t="s">
        <v>712</v>
      </c>
      <c r="D516" s="44" t="s">
        <v>301</v>
      </c>
      <c r="E516" s="45" t="s">
        <v>717</v>
      </c>
      <c r="F516" s="42">
        <v>477</v>
      </c>
      <c r="G516" s="54" t="s">
        <v>1124</v>
      </c>
      <c r="H516" s="60"/>
    </row>
    <row r="517" spans="1:8" x14ac:dyDescent="0.2">
      <c r="A517" s="53">
        <f t="shared" si="8"/>
        <v>189</v>
      </c>
      <c r="B517" s="53" t="s">
        <v>8</v>
      </c>
      <c r="C517" s="44" t="s">
        <v>712</v>
      </c>
      <c r="D517" s="44" t="s">
        <v>301</v>
      </c>
      <c r="E517" s="45" t="s">
        <v>718</v>
      </c>
      <c r="F517" s="42">
        <v>871</v>
      </c>
      <c r="G517" s="54" t="s">
        <v>1124</v>
      </c>
      <c r="H517" s="60"/>
    </row>
    <row r="518" spans="1:8" x14ac:dyDescent="0.2">
      <c r="A518" s="53">
        <f t="shared" si="8"/>
        <v>190</v>
      </c>
      <c r="B518" s="53" t="s">
        <v>8</v>
      </c>
      <c r="C518" s="44" t="s">
        <v>719</v>
      </c>
      <c r="D518" s="44" t="s">
        <v>292</v>
      </c>
      <c r="E518" s="45" t="s">
        <v>720</v>
      </c>
      <c r="F518" s="42">
        <v>968</v>
      </c>
      <c r="G518" s="54" t="s">
        <v>1125</v>
      </c>
      <c r="H518" s="60"/>
    </row>
    <row r="519" spans="1:8" x14ac:dyDescent="0.2">
      <c r="A519" s="53">
        <f t="shared" si="8"/>
        <v>191</v>
      </c>
      <c r="B519" s="53" t="s">
        <v>8</v>
      </c>
      <c r="C519" s="44" t="s">
        <v>722</v>
      </c>
      <c r="D519" s="44" t="s">
        <v>301</v>
      </c>
      <c r="E519" s="45" t="s">
        <v>723</v>
      </c>
      <c r="F519" s="42">
        <v>102</v>
      </c>
      <c r="G519" s="54" t="s">
        <v>1126</v>
      </c>
      <c r="H519" s="60"/>
    </row>
    <row r="520" spans="1:8" x14ac:dyDescent="0.2">
      <c r="A520" s="53">
        <f t="shared" si="8"/>
        <v>192</v>
      </c>
      <c r="B520" s="53" t="s">
        <v>8</v>
      </c>
      <c r="C520" s="44" t="s">
        <v>722</v>
      </c>
      <c r="D520" s="44" t="s">
        <v>301</v>
      </c>
      <c r="E520" s="45" t="s">
        <v>725</v>
      </c>
      <c r="F520" s="42">
        <v>1406</v>
      </c>
      <c r="G520" s="54" t="s">
        <v>1126</v>
      </c>
      <c r="H520" s="60"/>
    </row>
    <row r="521" spans="1:8" x14ac:dyDescent="0.2">
      <c r="A521" s="53">
        <f t="shared" si="8"/>
        <v>193</v>
      </c>
      <c r="B521" s="53" t="s">
        <v>8</v>
      </c>
      <c r="C521" s="44" t="s">
        <v>722</v>
      </c>
      <c r="D521" s="44" t="s">
        <v>301</v>
      </c>
      <c r="E521" s="45" t="s">
        <v>726</v>
      </c>
      <c r="F521" s="42">
        <v>1533</v>
      </c>
      <c r="G521" s="54" t="s">
        <v>1126</v>
      </c>
      <c r="H521" s="60"/>
    </row>
    <row r="522" spans="1:8" x14ac:dyDescent="0.2">
      <c r="A522" s="53">
        <f t="shared" si="8"/>
        <v>194</v>
      </c>
      <c r="B522" s="53" t="s">
        <v>8</v>
      </c>
      <c r="C522" s="44" t="s">
        <v>733</v>
      </c>
      <c r="D522" s="44" t="s">
        <v>301</v>
      </c>
      <c r="E522" s="45" t="s">
        <v>734</v>
      </c>
      <c r="F522" s="42">
        <v>535</v>
      </c>
      <c r="G522" s="54" t="s">
        <v>1127</v>
      </c>
      <c r="H522" s="60"/>
    </row>
    <row r="523" spans="1:8" x14ac:dyDescent="0.2">
      <c r="A523" s="53">
        <f t="shared" si="8"/>
        <v>195</v>
      </c>
      <c r="B523" s="53" t="s">
        <v>8</v>
      </c>
      <c r="C523" s="44" t="s">
        <v>736</v>
      </c>
      <c r="D523" s="44" t="s">
        <v>301</v>
      </c>
      <c r="E523" s="45" t="s">
        <v>737</v>
      </c>
      <c r="F523" s="42">
        <v>5574</v>
      </c>
      <c r="G523" s="54" t="s">
        <v>1128</v>
      </c>
      <c r="H523" s="60"/>
    </row>
    <row r="524" spans="1:8" x14ac:dyDescent="0.2">
      <c r="A524" s="53">
        <f t="shared" ref="A524:A587" si="9">A523+1</f>
        <v>196</v>
      </c>
      <c r="B524" s="53" t="s">
        <v>8</v>
      </c>
      <c r="C524" s="44" t="s">
        <v>739</v>
      </c>
      <c r="D524" s="44" t="s">
        <v>301</v>
      </c>
      <c r="E524" s="45" t="s">
        <v>740</v>
      </c>
      <c r="F524" s="42">
        <v>902</v>
      </c>
      <c r="G524" s="54" t="s">
        <v>1129</v>
      </c>
      <c r="H524" s="60"/>
    </row>
    <row r="525" spans="1:8" x14ac:dyDescent="0.2">
      <c r="A525" s="53">
        <f t="shared" si="9"/>
        <v>197</v>
      </c>
      <c r="B525" s="53" t="s">
        <v>8</v>
      </c>
      <c r="C525" s="44" t="s">
        <v>742</v>
      </c>
      <c r="D525" s="44" t="s">
        <v>301</v>
      </c>
      <c r="E525" s="45" t="s">
        <v>743</v>
      </c>
      <c r="F525" s="42">
        <f>936-23</f>
        <v>913</v>
      </c>
      <c r="G525" s="54" t="s">
        <v>1130</v>
      </c>
      <c r="H525" s="60"/>
    </row>
    <row r="526" spans="1:8" x14ac:dyDescent="0.2">
      <c r="A526" s="53">
        <f t="shared" si="9"/>
        <v>198</v>
      </c>
      <c r="B526" s="53" t="s">
        <v>8</v>
      </c>
      <c r="C526" s="44" t="s">
        <v>745</v>
      </c>
      <c r="D526" s="44" t="s">
        <v>292</v>
      </c>
      <c r="E526" s="45" t="s">
        <v>746</v>
      </c>
      <c r="F526" s="42">
        <v>1109</v>
      </c>
      <c r="G526" s="54" t="s">
        <v>1131</v>
      </c>
      <c r="H526" s="60"/>
    </row>
    <row r="527" spans="1:8" x14ac:dyDescent="0.2">
      <c r="A527" s="53">
        <f t="shared" si="9"/>
        <v>199</v>
      </c>
      <c r="B527" s="53" t="s">
        <v>8</v>
      </c>
      <c r="C527" s="44" t="s">
        <v>745</v>
      </c>
      <c r="D527" s="44" t="s">
        <v>292</v>
      </c>
      <c r="E527" s="45" t="s">
        <v>748</v>
      </c>
      <c r="F527" s="42">
        <v>5761</v>
      </c>
      <c r="G527" s="54" t="s">
        <v>1131</v>
      </c>
      <c r="H527" s="60"/>
    </row>
    <row r="528" spans="1:8" x14ac:dyDescent="0.2">
      <c r="A528" s="53">
        <f t="shared" si="9"/>
        <v>200</v>
      </c>
      <c r="B528" s="53" t="s">
        <v>8</v>
      </c>
      <c r="C528" s="44" t="s">
        <v>749</v>
      </c>
      <c r="D528" s="44" t="s">
        <v>292</v>
      </c>
      <c r="E528" s="45" t="s">
        <v>750</v>
      </c>
      <c r="F528" s="42">
        <v>3442</v>
      </c>
      <c r="G528" s="54" t="s">
        <v>1132</v>
      </c>
      <c r="H528" s="60"/>
    </row>
    <row r="529" spans="1:8" x14ac:dyDescent="0.2">
      <c r="A529" s="53">
        <f t="shared" si="9"/>
        <v>201</v>
      </c>
      <c r="B529" s="53" t="s">
        <v>8</v>
      </c>
      <c r="C529" s="44" t="s">
        <v>752</v>
      </c>
      <c r="D529" s="44" t="s">
        <v>292</v>
      </c>
      <c r="E529" s="45" t="s">
        <v>753</v>
      </c>
      <c r="F529" s="42">
        <v>606</v>
      </c>
      <c r="G529" s="54" t="s">
        <v>1133</v>
      </c>
      <c r="H529" s="60"/>
    </row>
    <row r="530" spans="1:8" x14ac:dyDescent="0.2">
      <c r="A530" s="53">
        <f t="shared" si="9"/>
        <v>202</v>
      </c>
      <c r="B530" s="53" t="s">
        <v>8</v>
      </c>
      <c r="C530" s="44" t="s">
        <v>755</v>
      </c>
      <c r="D530" s="44" t="s">
        <v>292</v>
      </c>
      <c r="E530" s="45" t="s">
        <v>756</v>
      </c>
      <c r="F530" s="42">
        <v>4515</v>
      </c>
      <c r="G530" s="54" t="s">
        <v>1134</v>
      </c>
      <c r="H530" s="60"/>
    </row>
    <row r="531" spans="1:8" x14ac:dyDescent="0.2">
      <c r="A531" s="53">
        <f t="shared" si="9"/>
        <v>203</v>
      </c>
      <c r="B531" s="53" t="s">
        <v>8</v>
      </c>
      <c r="C531" s="44" t="s">
        <v>758</v>
      </c>
      <c r="D531" s="44" t="s">
        <v>301</v>
      </c>
      <c r="E531" s="45" t="s">
        <v>759</v>
      </c>
      <c r="F531" s="42">
        <v>1938</v>
      </c>
      <c r="G531" s="54" t="s">
        <v>1135</v>
      </c>
      <c r="H531" s="60"/>
    </row>
    <row r="532" spans="1:8" x14ac:dyDescent="0.2">
      <c r="A532" s="53">
        <f t="shared" si="9"/>
        <v>204</v>
      </c>
      <c r="B532" s="53" t="s">
        <v>8</v>
      </c>
      <c r="C532" s="44" t="s">
        <v>761</v>
      </c>
      <c r="D532" s="44" t="s">
        <v>762</v>
      </c>
      <c r="E532" s="45" t="s">
        <v>763</v>
      </c>
      <c r="F532" s="42">
        <v>1288</v>
      </c>
      <c r="G532" s="54" t="s">
        <v>1136</v>
      </c>
      <c r="H532" s="60"/>
    </row>
    <row r="533" spans="1:8" x14ac:dyDescent="0.2">
      <c r="A533" s="53">
        <f t="shared" si="9"/>
        <v>205</v>
      </c>
      <c r="B533" s="53" t="s">
        <v>8</v>
      </c>
      <c r="C533" s="44" t="s">
        <v>761</v>
      </c>
      <c r="D533" s="44" t="s">
        <v>301</v>
      </c>
      <c r="E533" s="45" t="s">
        <v>765</v>
      </c>
      <c r="F533" s="42">
        <v>2231</v>
      </c>
      <c r="G533" s="54" t="s">
        <v>1136</v>
      </c>
      <c r="H533" s="60"/>
    </row>
    <row r="534" spans="1:8" x14ac:dyDescent="0.2">
      <c r="A534" s="53">
        <f t="shared" si="9"/>
        <v>206</v>
      </c>
      <c r="B534" s="53" t="s">
        <v>8</v>
      </c>
      <c r="C534" s="44" t="s">
        <v>766</v>
      </c>
      <c r="D534" s="44" t="s">
        <v>292</v>
      </c>
      <c r="E534" s="45" t="s">
        <v>767</v>
      </c>
      <c r="F534" s="42">
        <v>1045</v>
      </c>
      <c r="G534" s="54" t="s">
        <v>1137</v>
      </c>
      <c r="H534" s="60"/>
    </row>
    <row r="535" spans="1:8" x14ac:dyDescent="0.2">
      <c r="A535" s="53">
        <f t="shared" si="9"/>
        <v>207</v>
      </c>
      <c r="B535" s="53" t="s">
        <v>8</v>
      </c>
      <c r="C535" s="44" t="s">
        <v>769</v>
      </c>
      <c r="D535" s="44" t="s">
        <v>301</v>
      </c>
      <c r="E535" s="45" t="s">
        <v>770</v>
      </c>
      <c r="F535" s="42">
        <v>2208</v>
      </c>
      <c r="G535" s="54" t="s">
        <v>1138</v>
      </c>
      <c r="H535" s="60"/>
    </row>
    <row r="536" spans="1:8" x14ac:dyDescent="0.2">
      <c r="A536" s="53">
        <f t="shared" si="9"/>
        <v>208</v>
      </c>
      <c r="B536" s="53" t="s">
        <v>8</v>
      </c>
      <c r="C536" s="44" t="s">
        <v>769</v>
      </c>
      <c r="D536" s="44" t="s">
        <v>301</v>
      </c>
      <c r="E536" s="45" t="s">
        <v>772</v>
      </c>
      <c r="F536" s="42">
        <v>2513</v>
      </c>
      <c r="G536" s="54" t="s">
        <v>1138</v>
      </c>
      <c r="H536" s="60"/>
    </row>
    <row r="537" spans="1:8" x14ac:dyDescent="0.2">
      <c r="A537" s="53">
        <f t="shared" si="9"/>
        <v>209</v>
      </c>
      <c r="B537" s="53" t="s">
        <v>8</v>
      </c>
      <c r="C537" s="44" t="s">
        <v>773</v>
      </c>
      <c r="D537" s="44" t="s">
        <v>292</v>
      </c>
      <c r="E537" s="45" t="s">
        <v>774</v>
      </c>
      <c r="F537" s="42">
        <f>1839+5879</f>
        <v>7718</v>
      </c>
      <c r="G537" s="54" t="s">
        <v>1139</v>
      </c>
      <c r="H537" s="60"/>
    </row>
    <row r="538" spans="1:8" x14ac:dyDescent="0.2">
      <c r="A538" s="53">
        <f t="shared" si="9"/>
        <v>210</v>
      </c>
      <c r="B538" s="53" t="s">
        <v>8</v>
      </c>
      <c r="C538" s="44" t="s">
        <v>773</v>
      </c>
      <c r="D538" s="44" t="s">
        <v>292</v>
      </c>
      <c r="E538" s="45" t="s">
        <v>776</v>
      </c>
      <c r="F538" s="42">
        <v>7014</v>
      </c>
      <c r="G538" s="54" t="s">
        <v>1139</v>
      </c>
      <c r="H538" s="60"/>
    </row>
    <row r="539" spans="1:8" x14ac:dyDescent="0.2">
      <c r="A539" s="53">
        <f t="shared" si="9"/>
        <v>211</v>
      </c>
      <c r="B539" s="53" t="s">
        <v>8</v>
      </c>
      <c r="C539" s="44" t="s">
        <v>919</v>
      </c>
      <c r="D539" s="44" t="s">
        <v>292</v>
      </c>
      <c r="E539" s="45" t="s">
        <v>921</v>
      </c>
      <c r="F539" s="42">
        <v>834</v>
      </c>
      <c r="G539" s="54" t="s">
        <v>1140</v>
      </c>
      <c r="H539" s="60"/>
    </row>
    <row r="540" spans="1:8" x14ac:dyDescent="0.2">
      <c r="A540" s="53">
        <f t="shared" si="9"/>
        <v>212</v>
      </c>
      <c r="B540" s="53" t="s">
        <v>8</v>
      </c>
      <c r="C540" s="44" t="s">
        <v>782</v>
      </c>
      <c r="D540" s="44" t="s">
        <v>292</v>
      </c>
      <c r="E540" s="45" t="s">
        <v>783</v>
      </c>
      <c r="F540" s="42">
        <v>3223</v>
      </c>
      <c r="G540" s="54" t="s">
        <v>1141</v>
      </c>
      <c r="H540" s="60"/>
    </row>
    <row r="541" spans="1:8" x14ac:dyDescent="0.2">
      <c r="A541" s="53">
        <f t="shared" si="9"/>
        <v>213</v>
      </c>
      <c r="B541" s="53" t="s">
        <v>8</v>
      </c>
      <c r="C541" s="44" t="s">
        <v>785</v>
      </c>
      <c r="D541" s="44" t="s">
        <v>292</v>
      </c>
      <c r="E541" s="45" t="s">
        <v>786</v>
      </c>
      <c r="F541" s="42">
        <v>4383</v>
      </c>
      <c r="G541" s="54" t="s">
        <v>1142</v>
      </c>
      <c r="H541" s="60"/>
    </row>
    <row r="542" spans="1:8" x14ac:dyDescent="0.2">
      <c r="A542" s="53">
        <f t="shared" si="9"/>
        <v>214</v>
      </c>
      <c r="B542" s="53" t="s">
        <v>8</v>
      </c>
      <c r="C542" s="44" t="s">
        <v>1143</v>
      </c>
      <c r="D542" s="44" t="s">
        <v>292</v>
      </c>
      <c r="E542" s="45" t="s">
        <v>794</v>
      </c>
      <c r="F542" s="42">
        <v>5311</v>
      </c>
      <c r="G542" s="54" t="s">
        <v>1144</v>
      </c>
      <c r="H542" s="60"/>
    </row>
    <row r="543" spans="1:8" x14ac:dyDescent="0.2">
      <c r="A543" s="53">
        <f t="shared" si="9"/>
        <v>215</v>
      </c>
      <c r="B543" s="53" t="s">
        <v>8</v>
      </c>
      <c r="C543" s="44" t="s">
        <v>1145</v>
      </c>
      <c r="D543" s="44" t="s">
        <v>292</v>
      </c>
      <c r="E543" s="45" t="s">
        <v>791</v>
      </c>
      <c r="F543" s="42">
        <v>1146</v>
      </c>
      <c r="G543" s="54" t="s">
        <v>1146</v>
      </c>
      <c r="H543" s="60"/>
    </row>
    <row r="544" spans="1:8" x14ac:dyDescent="0.2">
      <c r="A544" s="53">
        <f t="shared" si="9"/>
        <v>216</v>
      </c>
      <c r="B544" s="53" t="s">
        <v>8</v>
      </c>
      <c r="C544" s="5" t="s">
        <v>796</v>
      </c>
      <c r="D544" s="44" t="s">
        <v>292</v>
      </c>
      <c r="E544" s="6" t="s">
        <v>797</v>
      </c>
      <c r="F544" s="3">
        <v>1182</v>
      </c>
      <c r="G544" s="54" t="s">
        <v>1147</v>
      </c>
      <c r="H544" s="60"/>
    </row>
    <row r="545" spans="1:8" x14ac:dyDescent="0.2">
      <c r="A545" s="53">
        <f t="shared" si="9"/>
        <v>217</v>
      </c>
      <c r="B545" s="53" t="s">
        <v>8</v>
      </c>
      <c r="C545" s="5" t="s">
        <v>1148</v>
      </c>
      <c r="D545" s="44" t="s">
        <v>292</v>
      </c>
      <c r="E545" s="6" t="s">
        <v>800</v>
      </c>
      <c r="F545" s="3">
        <v>1245</v>
      </c>
      <c r="G545" s="54" t="s">
        <v>1149</v>
      </c>
      <c r="H545" s="60"/>
    </row>
    <row r="546" spans="1:8" x14ac:dyDescent="0.2">
      <c r="A546" s="53">
        <f t="shared" si="9"/>
        <v>218</v>
      </c>
      <c r="B546" s="53" t="s">
        <v>8</v>
      </c>
      <c r="C546" s="5" t="s">
        <v>777</v>
      </c>
      <c r="D546" s="44" t="s">
        <v>292</v>
      </c>
      <c r="E546" s="6" t="s">
        <v>778</v>
      </c>
      <c r="F546" s="3">
        <v>4481</v>
      </c>
      <c r="G546" s="54" t="s">
        <v>1150</v>
      </c>
      <c r="H546" s="60"/>
    </row>
    <row r="547" spans="1:8" x14ac:dyDescent="0.2">
      <c r="A547" s="53">
        <f t="shared" si="9"/>
        <v>219</v>
      </c>
      <c r="B547" s="53" t="s">
        <v>8</v>
      </c>
      <c r="C547" s="5" t="s">
        <v>777</v>
      </c>
      <c r="D547" s="44" t="s">
        <v>292</v>
      </c>
      <c r="E547" s="6" t="s">
        <v>780</v>
      </c>
      <c r="F547" s="3">
        <v>4406</v>
      </c>
      <c r="G547" s="54" t="s">
        <v>1150</v>
      </c>
      <c r="H547" s="60"/>
    </row>
    <row r="548" spans="1:8" x14ac:dyDescent="0.2">
      <c r="A548" s="53">
        <f t="shared" si="9"/>
        <v>220</v>
      </c>
      <c r="B548" s="53" t="s">
        <v>8</v>
      </c>
      <c r="C548" s="44" t="s">
        <v>802</v>
      </c>
      <c r="D548" s="44" t="s">
        <v>301</v>
      </c>
      <c r="E548" s="45" t="s">
        <v>803</v>
      </c>
      <c r="F548" s="42">
        <v>928</v>
      </c>
      <c r="G548" s="54" t="s">
        <v>1151</v>
      </c>
      <c r="H548" s="60"/>
    </row>
    <row r="549" spans="1:8" x14ac:dyDescent="0.2">
      <c r="A549" s="53">
        <f t="shared" si="9"/>
        <v>221</v>
      </c>
      <c r="B549" s="53" t="s">
        <v>8</v>
      </c>
      <c r="C549" s="44" t="s">
        <v>805</v>
      </c>
      <c r="D549" s="44" t="s">
        <v>301</v>
      </c>
      <c r="E549" s="45" t="s">
        <v>806</v>
      </c>
      <c r="F549" s="42">
        <v>4280</v>
      </c>
      <c r="G549" s="54" t="s">
        <v>1152</v>
      </c>
      <c r="H549" s="60"/>
    </row>
    <row r="550" spans="1:8" x14ac:dyDescent="0.2">
      <c r="A550" s="53">
        <f t="shared" si="9"/>
        <v>222</v>
      </c>
      <c r="B550" s="53" t="s">
        <v>8</v>
      </c>
      <c r="C550" s="44" t="s">
        <v>808</v>
      </c>
      <c r="D550" s="44" t="s">
        <v>292</v>
      </c>
      <c r="E550" s="45" t="s">
        <v>809</v>
      </c>
      <c r="F550" s="42">
        <v>2749</v>
      </c>
      <c r="G550" s="54" t="s">
        <v>1153</v>
      </c>
      <c r="H550" s="60"/>
    </row>
    <row r="551" spans="1:8" x14ac:dyDescent="0.2">
      <c r="A551" s="53">
        <f t="shared" si="9"/>
        <v>223</v>
      </c>
      <c r="B551" s="53" t="s">
        <v>8</v>
      </c>
      <c r="C551" s="44" t="s">
        <v>811</v>
      </c>
      <c r="D551" s="44" t="s">
        <v>301</v>
      </c>
      <c r="E551" s="45" t="s">
        <v>812</v>
      </c>
      <c r="F551" s="42">
        <v>1916</v>
      </c>
      <c r="G551" s="54" t="s">
        <v>1154</v>
      </c>
      <c r="H551" s="60"/>
    </row>
    <row r="552" spans="1:8" x14ac:dyDescent="0.2">
      <c r="A552" s="53">
        <f t="shared" si="9"/>
        <v>224</v>
      </c>
      <c r="B552" s="53" t="s">
        <v>8</v>
      </c>
      <c r="C552" s="44" t="s">
        <v>811</v>
      </c>
      <c r="D552" s="44" t="s">
        <v>301</v>
      </c>
      <c r="E552" s="45" t="s">
        <v>814</v>
      </c>
      <c r="F552" s="42">
        <v>2780</v>
      </c>
      <c r="G552" s="54" t="s">
        <v>1154</v>
      </c>
      <c r="H552" s="60"/>
    </row>
    <row r="553" spans="1:8" x14ac:dyDescent="0.2">
      <c r="A553" s="53">
        <f t="shared" si="9"/>
        <v>225</v>
      </c>
      <c r="B553" s="53" t="s">
        <v>8</v>
      </c>
      <c r="C553" s="44" t="s">
        <v>815</v>
      </c>
      <c r="D553" s="44" t="s">
        <v>301</v>
      </c>
      <c r="E553" s="45" t="s">
        <v>816</v>
      </c>
      <c r="F553" s="42">
        <v>48</v>
      </c>
      <c r="G553" s="54" t="s">
        <v>1155</v>
      </c>
      <c r="H553" s="60"/>
    </row>
    <row r="554" spans="1:8" x14ac:dyDescent="0.2">
      <c r="A554" s="53">
        <f t="shared" si="9"/>
        <v>226</v>
      </c>
      <c r="B554" s="53" t="s">
        <v>8</v>
      </c>
      <c r="C554" s="44" t="s">
        <v>815</v>
      </c>
      <c r="D554" s="44" t="s">
        <v>292</v>
      </c>
      <c r="E554" s="45" t="s">
        <v>818</v>
      </c>
      <c r="F554" s="42">
        <v>2012</v>
      </c>
      <c r="G554" s="54" t="s">
        <v>1155</v>
      </c>
      <c r="H554" s="60"/>
    </row>
    <row r="555" spans="1:8" x14ac:dyDescent="0.2">
      <c r="A555" s="53">
        <f t="shared" si="9"/>
        <v>227</v>
      </c>
      <c r="B555" s="53" t="s">
        <v>8</v>
      </c>
      <c r="C555" s="44" t="s">
        <v>815</v>
      </c>
      <c r="D555" s="44" t="s">
        <v>609</v>
      </c>
      <c r="E555" s="45" t="s">
        <v>819</v>
      </c>
      <c r="F555" s="42">
        <v>747</v>
      </c>
      <c r="G555" s="54" t="s">
        <v>1155</v>
      </c>
      <c r="H555" s="60"/>
    </row>
    <row r="556" spans="1:8" x14ac:dyDescent="0.2">
      <c r="A556" s="53">
        <f t="shared" si="9"/>
        <v>228</v>
      </c>
      <c r="B556" s="53" t="s">
        <v>8</v>
      </c>
      <c r="C556" s="44" t="s">
        <v>815</v>
      </c>
      <c r="D556" s="44" t="s">
        <v>609</v>
      </c>
      <c r="E556" s="45" t="s">
        <v>820</v>
      </c>
      <c r="F556" s="42">
        <v>7869</v>
      </c>
      <c r="G556" s="54" t="s">
        <v>1155</v>
      </c>
      <c r="H556" s="60"/>
    </row>
    <row r="557" spans="1:8" x14ac:dyDescent="0.2">
      <c r="A557" s="53">
        <f t="shared" si="9"/>
        <v>229</v>
      </c>
      <c r="B557" s="53" t="s">
        <v>8</v>
      </c>
      <c r="C557" s="44" t="s">
        <v>815</v>
      </c>
      <c r="D557" s="44" t="s">
        <v>609</v>
      </c>
      <c r="E557" s="45" t="s">
        <v>821</v>
      </c>
      <c r="F557" s="42">
        <v>767</v>
      </c>
      <c r="G557" s="54" t="s">
        <v>1155</v>
      </c>
      <c r="H557" s="60"/>
    </row>
    <row r="558" spans="1:8" x14ac:dyDescent="0.2">
      <c r="A558" s="53">
        <f t="shared" si="9"/>
        <v>230</v>
      </c>
      <c r="B558" s="53" t="s">
        <v>8</v>
      </c>
      <c r="C558" s="44" t="s">
        <v>822</v>
      </c>
      <c r="D558" s="44" t="s">
        <v>301</v>
      </c>
      <c r="E558" s="45" t="s">
        <v>823</v>
      </c>
      <c r="F558" s="42">
        <v>7822</v>
      </c>
      <c r="G558" s="54" t="s">
        <v>1156</v>
      </c>
      <c r="H558" s="60"/>
    </row>
    <row r="559" spans="1:8" x14ac:dyDescent="0.2">
      <c r="A559" s="53">
        <f t="shared" si="9"/>
        <v>231</v>
      </c>
      <c r="B559" s="53" t="s">
        <v>8</v>
      </c>
      <c r="C559" s="44" t="s">
        <v>825</v>
      </c>
      <c r="D559" s="44" t="s">
        <v>292</v>
      </c>
      <c r="E559" s="45" t="s">
        <v>826</v>
      </c>
      <c r="F559" s="42">
        <v>3360</v>
      </c>
      <c r="G559" s="54" t="s">
        <v>1157</v>
      </c>
      <c r="H559" s="60"/>
    </row>
    <row r="560" spans="1:8" x14ac:dyDescent="0.2">
      <c r="A560" s="53">
        <f t="shared" si="9"/>
        <v>232</v>
      </c>
      <c r="B560" s="53" t="s">
        <v>8</v>
      </c>
      <c r="C560" s="44" t="s">
        <v>828</v>
      </c>
      <c r="D560" s="44" t="s">
        <v>292</v>
      </c>
      <c r="E560" s="45" t="s">
        <v>829</v>
      </c>
      <c r="F560" s="42">
        <v>2691</v>
      </c>
      <c r="G560" s="54" t="s">
        <v>1158</v>
      </c>
      <c r="H560" s="60"/>
    </row>
    <row r="561" spans="1:8" x14ac:dyDescent="0.2">
      <c r="A561" s="53">
        <f t="shared" si="9"/>
        <v>233</v>
      </c>
      <c r="B561" s="53" t="s">
        <v>8</v>
      </c>
      <c r="C561" s="44" t="s">
        <v>831</v>
      </c>
      <c r="D561" s="44" t="s">
        <v>292</v>
      </c>
      <c r="E561" s="45" t="s">
        <v>832</v>
      </c>
      <c r="F561" s="42">
        <v>1887</v>
      </c>
      <c r="G561" s="54" t="s">
        <v>1159</v>
      </c>
      <c r="H561" s="60"/>
    </row>
    <row r="562" spans="1:8" x14ac:dyDescent="0.2">
      <c r="A562" s="53">
        <f t="shared" si="9"/>
        <v>234</v>
      </c>
      <c r="B562" s="53" t="s">
        <v>8</v>
      </c>
      <c r="C562" s="44" t="s">
        <v>831</v>
      </c>
      <c r="D562" s="44" t="s">
        <v>762</v>
      </c>
      <c r="E562" s="45" t="s">
        <v>834</v>
      </c>
      <c r="F562" s="42">
        <v>2652</v>
      </c>
      <c r="G562" s="54" t="s">
        <v>1159</v>
      </c>
      <c r="H562" s="60"/>
    </row>
    <row r="563" spans="1:8" x14ac:dyDescent="0.2">
      <c r="A563" s="53">
        <f t="shared" si="9"/>
        <v>235</v>
      </c>
      <c r="B563" s="53" t="s">
        <v>8</v>
      </c>
      <c r="C563" s="44" t="s">
        <v>831</v>
      </c>
      <c r="D563" s="44" t="s">
        <v>301</v>
      </c>
      <c r="E563" s="45" t="s">
        <v>835</v>
      </c>
      <c r="F563" s="42">
        <f>957-53</f>
        <v>904</v>
      </c>
      <c r="G563" s="54" t="s">
        <v>1159</v>
      </c>
      <c r="H563" s="60"/>
    </row>
    <row r="564" spans="1:8" x14ac:dyDescent="0.2">
      <c r="A564" s="53">
        <f t="shared" si="9"/>
        <v>236</v>
      </c>
      <c r="B564" s="53" t="s">
        <v>8</v>
      </c>
      <c r="C564" s="44" t="s">
        <v>836</v>
      </c>
      <c r="D564" s="44" t="s">
        <v>292</v>
      </c>
      <c r="E564" s="45" t="s">
        <v>837</v>
      </c>
      <c r="F564" s="42">
        <v>4417</v>
      </c>
      <c r="G564" s="54" t="s">
        <v>1160</v>
      </c>
      <c r="H564" s="60"/>
    </row>
    <row r="565" spans="1:8" x14ac:dyDescent="0.2">
      <c r="A565" s="53">
        <f t="shared" si="9"/>
        <v>237</v>
      </c>
      <c r="B565" s="53" t="s">
        <v>8</v>
      </c>
      <c r="C565" s="44" t="s">
        <v>839</v>
      </c>
      <c r="D565" s="44" t="s">
        <v>301</v>
      </c>
      <c r="E565" s="45" t="s">
        <v>840</v>
      </c>
      <c r="F565" s="42">
        <v>929</v>
      </c>
      <c r="G565" s="54" t="s">
        <v>1161</v>
      </c>
      <c r="H565" s="60"/>
    </row>
    <row r="566" spans="1:8" x14ac:dyDescent="0.2">
      <c r="A566" s="53">
        <f t="shared" si="9"/>
        <v>238</v>
      </c>
      <c r="B566" s="53" t="s">
        <v>8</v>
      </c>
      <c r="C566" s="44" t="s">
        <v>842</v>
      </c>
      <c r="D566" s="44" t="s">
        <v>292</v>
      </c>
      <c r="E566" s="45" t="s">
        <v>843</v>
      </c>
      <c r="F566" s="42">
        <v>3990</v>
      </c>
      <c r="G566" s="54" t="s">
        <v>1162</v>
      </c>
      <c r="H566" s="60"/>
    </row>
    <row r="567" spans="1:8" x14ac:dyDescent="0.2">
      <c r="A567" s="53">
        <f t="shared" si="9"/>
        <v>239</v>
      </c>
      <c r="B567" s="53" t="s">
        <v>8</v>
      </c>
      <c r="C567" s="44" t="s">
        <v>845</v>
      </c>
      <c r="D567" s="44" t="s">
        <v>301</v>
      </c>
      <c r="E567" s="45" t="s">
        <v>846</v>
      </c>
      <c r="F567" s="42">
        <v>1771</v>
      </c>
      <c r="G567" s="54" t="s">
        <v>1163</v>
      </c>
      <c r="H567" s="60"/>
    </row>
    <row r="568" spans="1:8" x14ac:dyDescent="0.2">
      <c r="A568" s="53">
        <f t="shared" si="9"/>
        <v>240</v>
      </c>
      <c r="B568" s="53" t="s">
        <v>8</v>
      </c>
      <c r="C568" s="44" t="s">
        <v>845</v>
      </c>
      <c r="D568" s="44" t="s">
        <v>301</v>
      </c>
      <c r="E568" s="45" t="s">
        <v>848</v>
      </c>
      <c r="F568" s="42">
        <v>1231</v>
      </c>
      <c r="G568" s="54" t="s">
        <v>1163</v>
      </c>
      <c r="H568" s="60"/>
    </row>
    <row r="569" spans="1:8" x14ac:dyDescent="0.2">
      <c r="A569" s="53">
        <f t="shared" si="9"/>
        <v>241</v>
      </c>
      <c r="B569" s="53" t="s">
        <v>8</v>
      </c>
      <c r="C569" s="44" t="s">
        <v>849</v>
      </c>
      <c r="D569" s="44" t="s">
        <v>301</v>
      </c>
      <c r="E569" s="45" t="s">
        <v>850</v>
      </c>
      <c r="F569" s="42">
        <v>671</v>
      </c>
      <c r="G569" s="54" t="s">
        <v>1164</v>
      </c>
      <c r="H569" s="60"/>
    </row>
    <row r="570" spans="1:8" x14ac:dyDescent="0.2">
      <c r="A570" s="53">
        <f t="shared" si="9"/>
        <v>242</v>
      </c>
      <c r="B570" s="53" t="s">
        <v>8</v>
      </c>
      <c r="C570" s="44" t="s">
        <v>852</v>
      </c>
      <c r="D570" s="44" t="s">
        <v>301</v>
      </c>
      <c r="E570" s="45" t="s">
        <v>853</v>
      </c>
      <c r="F570" s="42">
        <v>1135</v>
      </c>
      <c r="G570" s="54" t="s">
        <v>1165</v>
      </c>
      <c r="H570" s="60"/>
    </row>
    <row r="571" spans="1:8" x14ac:dyDescent="0.2">
      <c r="A571" s="53">
        <f t="shared" si="9"/>
        <v>243</v>
      </c>
      <c r="B571" s="53" t="s">
        <v>8</v>
      </c>
      <c r="C571" s="44" t="s">
        <v>855</v>
      </c>
      <c r="D571" s="44" t="s">
        <v>301</v>
      </c>
      <c r="E571" s="45" t="s">
        <v>856</v>
      </c>
      <c r="F571" s="42">
        <v>7076</v>
      </c>
      <c r="G571" s="54" t="s">
        <v>1166</v>
      </c>
      <c r="H571" s="60"/>
    </row>
    <row r="572" spans="1:8" x14ac:dyDescent="0.2">
      <c r="A572" s="53">
        <f t="shared" si="9"/>
        <v>244</v>
      </c>
      <c r="B572" s="53" t="s">
        <v>8</v>
      </c>
      <c r="C572" s="44" t="s">
        <v>858</v>
      </c>
      <c r="D572" s="44" t="s">
        <v>301</v>
      </c>
      <c r="E572" s="45" t="s">
        <v>859</v>
      </c>
      <c r="F572" s="42">
        <v>1533</v>
      </c>
      <c r="G572" s="54" t="s">
        <v>1167</v>
      </c>
      <c r="H572" s="60"/>
    </row>
    <row r="573" spans="1:8" x14ac:dyDescent="0.2">
      <c r="A573" s="53">
        <f t="shared" si="9"/>
        <v>245</v>
      </c>
      <c r="B573" s="53" t="s">
        <v>8</v>
      </c>
      <c r="C573" s="44" t="s">
        <v>861</v>
      </c>
      <c r="D573" s="44" t="s">
        <v>292</v>
      </c>
      <c r="E573" s="45" t="s">
        <v>862</v>
      </c>
      <c r="F573" s="42">
        <v>1110</v>
      </c>
      <c r="G573" s="54" t="s">
        <v>1168</v>
      </c>
      <c r="H573" s="60"/>
    </row>
    <row r="574" spans="1:8" x14ac:dyDescent="0.2">
      <c r="A574" s="53">
        <f t="shared" si="9"/>
        <v>246</v>
      </c>
      <c r="B574" s="53" t="s">
        <v>8</v>
      </c>
      <c r="C574" s="44" t="s">
        <v>864</v>
      </c>
      <c r="D574" s="44" t="s">
        <v>301</v>
      </c>
      <c r="E574" s="45" t="s">
        <v>865</v>
      </c>
      <c r="F574" s="42">
        <v>104</v>
      </c>
      <c r="G574" s="54" t="s">
        <v>1169</v>
      </c>
      <c r="H574" s="60"/>
    </row>
    <row r="575" spans="1:8" x14ac:dyDescent="0.2">
      <c r="A575" s="53">
        <f t="shared" si="9"/>
        <v>247</v>
      </c>
      <c r="B575" s="53" t="s">
        <v>8</v>
      </c>
      <c r="C575" s="44" t="s">
        <v>864</v>
      </c>
      <c r="D575" s="44" t="s">
        <v>301</v>
      </c>
      <c r="E575" s="45" t="s">
        <v>867</v>
      </c>
      <c r="F575" s="42">
        <v>1367</v>
      </c>
      <c r="G575" s="54" t="s">
        <v>1169</v>
      </c>
      <c r="H575" s="60"/>
    </row>
    <row r="576" spans="1:8" x14ac:dyDescent="0.2">
      <c r="A576" s="53">
        <f t="shared" si="9"/>
        <v>248</v>
      </c>
      <c r="B576" s="53" t="s">
        <v>8</v>
      </c>
      <c r="C576" s="44" t="s">
        <v>864</v>
      </c>
      <c r="D576" s="44" t="s">
        <v>301</v>
      </c>
      <c r="E576" s="45" t="s">
        <v>868</v>
      </c>
      <c r="F576" s="42">
        <v>866</v>
      </c>
      <c r="G576" s="54" t="s">
        <v>1169</v>
      </c>
      <c r="H576" s="60"/>
    </row>
    <row r="577" spans="1:8" x14ac:dyDescent="0.2">
      <c r="A577" s="53">
        <f t="shared" si="9"/>
        <v>249</v>
      </c>
      <c r="B577" s="53" t="s">
        <v>8</v>
      </c>
      <c r="C577" s="44" t="s">
        <v>211</v>
      </c>
      <c r="D577" s="44" t="s">
        <v>301</v>
      </c>
      <c r="E577" s="45" t="s">
        <v>869</v>
      </c>
      <c r="F577" s="42">
        <v>1054</v>
      </c>
      <c r="G577" s="54" t="s">
        <v>1170</v>
      </c>
      <c r="H577" s="60"/>
    </row>
    <row r="578" spans="1:8" x14ac:dyDescent="0.2">
      <c r="A578" s="53">
        <f t="shared" si="9"/>
        <v>250</v>
      </c>
      <c r="B578" s="53" t="s">
        <v>8</v>
      </c>
      <c r="C578" s="44" t="s">
        <v>211</v>
      </c>
      <c r="D578" s="44" t="s">
        <v>301</v>
      </c>
      <c r="E578" s="45" t="s">
        <v>871</v>
      </c>
      <c r="F578" s="42">
        <v>5864</v>
      </c>
      <c r="G578" s="54" t="s">
        <v>1170</v>
      </c>
      <c r="H578" s="60"/>
    </row>
    <row r="579" spans="1:8" x14ac:dyDescent="0.2">
      <c r="A579" s="53">
        <f t="shared" si="9"/>
        <v>251</v>
      </c>
      <c r="B579" s="53" t="s">
        <v>8</v>
      </c>
      <c r="C579" s="44" t="s">
        <v>874</v>
      </c>
      <c r="D579" s="44" t="s">
        <v>301</v>
      </c>
      <c r="E579" s="45" t="s">
        <v>875</v>
      </c>
      <c r="F579" s="42">
        <v>1320</v>
      </c>
      <c r="G579" s="54" t="s">
        <v>1171</v>
      </c>
      <c r="H579" s="60"/>
    </row>
    <row r="580" spans="1:8" x14ac:dyDescent="0.2">
      <c r="A580" s="53">
        <f t="shared" si="9"/>
        <v>252</v>
      </c>
      <c r="B580" s="53" t="s">
        <v>8</v>
      </c>
      <c r="C580" s="44" t="s">
        <v>877</v>
      </c>
      <c r="D580" s="44" t="s">
        <v>762</v>
      </c>
      <c r="E580" s="45" t="s">
        <v>878</v>
      </c>
      <c r="F580" s="42">
        <f>15894+1231</f>
        <v>17125</v>
      </c>
      <c r="G580" s="54" t="s">
        <v>1172</v>
      </c>
      <c r="H580" s="60"/>
    </row>
    <row r="581" spans="1:8" x14ac:dyDescent="0.2">
      <c r="A581" s="53">
        <f t="shared" si="9"/>
        <v>253</v>
      </c>
      <c r="B581" s="53" t="s">
        <v>8</v>
      </c>
      <c r="C581" s="44" t="s">
        <v>880</v>
      </c>
      <c r="D581" s="44" t="s">
        <v>301</v>
      </c>
      <c r="E581" s="45" t="s">
        <v>881</v>
      </c>
      <c r="F581" s="42">
        <v>2977</v>
      </c>
      <c r="G581" s="54" t="s">
        <v>1173</v>
      </c>
      <c r="H581" s="60"/>
    </row>
    <row r="582" spans="1:8" x14ac:dyDescent="0.2">
      <c r="A582" s="53">
        <f t="shared" si="9"/>
        <v>254</v>
      </c>
      <c r="B582" s="53" t="s">
        <v>8</v>
      </c>
      <c r="C582" s="44" t="s">
        <v>101</v>
      </c>
      <c r="D582" s="44" t="s">
        <v>301</v>
      </c>
      <c r="E582" s="45" t="s">
        <v>883</v>
      </c>
      <c r="F582" s="42">
        <v>66</v>
      </c>
      <c r="G582" s="54" t="s">
        <v>1174</v>
      </c>
      <c r="H582" s="60"/>
    </row>
    <row r="583" spans="1:8" x14ac:dyDescent="0.2">
      <c r="A583" s="53">
        <f t="shared" si="9"/>
        <v>255</v>
      </c>
      <c r="B583" s="53" t="s">
        <v>8</v>
      </c>
      <c r="C583" s="44" t="s">
        <v>101</v>
      </c>
      <c r="D583" s="44" t="s">
        <v>292</v>
      </c>
      <c r="E583" s="45" t="s">
        <v>885</v>
      </c>
      <c r="F583" s="42">
        <v>7596</v>
      </c>
      <c r="G583" s="54" t="s">
        <v>1174</v>
      </c>
      <c r="H583" s="60"/>
    </row>
    <row r="584" spans="1:8" x14ac:dyDescent="0.2">
      <c r="A584" s="53">
        <f t="shared" si="9"/>
        <v>256</v>
      </c>
      <c r="B584" s="53" t="s">
        <v>8</v>
      </c>
      <c r="C584" s="44" t="s">
        <v>101</v>
      </c>
      <c r="D584" s="44" t="s">
        <v>301</v>
      </c>
      <c r="E584" s="45" t="s">
        <v>886</v>
      </c>
      <c r="F584" s="42">
        <v>593</v>
      </c>
      <c r="G584" s="54" t="s">
        <v>1174</v>
      </c>
      <c r="H584" s="60"/>
    </row>
    <row r="585" spans="1:8" x14ac:dyDescent="0.2">
      <c r="A585" s="53">
        <f t="shared" si="9"/>
        <v>257</v>
      </c>
      <c r="B585" s="53" t="s">
        <v>8</v>
      </c>
      <c r="C585" s="44" t="s">
        <v>101</v>
      </c>
      <c r="D585" s="44" t="s">
        <v>301</v>
      </c>
      <c r="E585" s="45" t="s">
        <v>887</v>
      </c>
      <c r="F585" s="42">
        <v>734</v>
      </c>
      <c r="G585" s="54" t="s">
        <v>1174</v>
      </c>
      <c r="H585" s="60"/>
    </row>
    <row r="586" spans="1:8" x14ac:dyDescent="0.2">
      <c r="A586" s="53">
        <f t="shared" si="9"/>
        <v>258</v>
      </c>
      <c r="B586" s="53" t="s">
        <v>8</v>
      </c>
      <c r="C586" s="44" t="s">
        <v>195</v>
      </c>
      <c r="D586" s="44" t="s">
        <v>301</v>
      </c>
      <c r="E586" s="45" t="s">
        <v>960</v>
      </c>
      <c r="F586" s="42">
        <v>2883</v>
      </c>
      <c r="G586" s="54" t="s">
        <v>1175</v>
      </c>
      <c r="H586" s="60"/>
    </row>
    <row r="587" spans="1:8" x14ac:dyDescent="0.2">
      <c r="A587" s="53">
        <f t="shared" si="9"/>
        <v>259</v>
      </c>
      <c r="B587" s="53" t="s">
        <v>8</v>
      </c>
      <c r="C587" s="44" t="s">
        <v>1176</v>
      </c>
      <c r="D587" s="44" t="s">
        <v>1177</v>
      </c>
      <c r="E587" s="45"/>
      <c r="F587" s="42"/>
      <c r="G587" s="45" t="s">
        <v>1178</v>
      </c>
      <c r="H587" s="60"/>
    </row>
    <row r="588" spans="1:8" x14ac:dyDescent="0.2">
      <c r="A588" s="53">
        <f t="shared" ref="A588:A606" si="10">A587+1</f>
        <v>260</v>
      </c>
      <c r="B588" s="53" t="s">
        <v>8</v>
      </c>
      <c r="C588" s="44" t="s">
        <v>1179</v>
      </c>
      <c r="D588" s="44" t="s">
        <v>1177</v>
      </c>
      <c r="E588" s="45"/>
      <c r="F588" s="42"/>
      <c r="G588" s="45" t="s">
        <v>1180</v>
      </c>
      <c r="H588" s="60"/>
    </row>
    <row r="589" spans="1:8" x14ac:dyDescent="0.2">
      <c r="A589" s="53">
        <f t="shared" si="10"/>
        <v>261</v>
      </c>
      <c r="B589" s="53" t="s">
        <v>8</v>
      </c>
      <c r="C589" s="44" t="s">
        <v>1181</v>
      </c>
      <c r="D589" s="44" t="s">
        <v>1177</v>
      </c>
      <c r="E589" s="45"/>
      <c r="F589" s="42"/>
      <c r="G589" s="45" t="s">
        <v>1182</v>
      </c>
      <c r="H589" s="60"/>
    </row>
    <row r="590" spans="1:8" x14ac:dyDescent="0.2">
      <c r="A590" s="53">
        <f t="shared" si="10"/>
        <v>262</v>
      </c>
      <c r="B590" s="53" t="s">
        <v>8</v>
      </c>
      <c r="C590" s="44" t="s">
        <v>1183</v>
      </c>
      <c r="D590" s="44" t="s">
        <v>292</v>
      </c>
      <c r="E590" s="45" t="s">
        <v>926</v>
      </c>
      <c r="F590" s="42"/>
      <c r="G590" s="54" t="s">
        <v>1184</v>
      </c>
      <c r="H590" s="60"/>
    </row>
    <row r="591" spans="1:8" x14ac:dyDescent="0.2">
      <c r="A591" s="53">
        <f t="shared" si="10"/>
        <v>263</v>
      </c>
      <c r="B591" s="53" t="s">
        <v>8</v>
      </c>
      <c r="C591" s="1" t="s">
        <v>378</v>
      </c>
      <c r="D591" s="1" t="s">
        <v>1185</v>
      </c>
      <c r="E591" s="2">
        <v>918</v>
      </c>
      <c r="F591" s="3">
        <v>40</v>
      </c>
      <c r="G591" s="2" t="s">
        <v>1186</v>
      </c>
      <c r="H591" s="60"/>
    </row>
    <row r="592" spans="1:8" x14ac:dyDescent="0.2">
      <c r="A592" s="53">
        <f t="shared" si="10"/>
        <v>264</v>
      </c>
      <c r="B592" s="53" t="s">
        <v>8</v>
      </c>
      <c r="C592" s="1" t="s">
        <v>501</v>
      </c>
      <c r="D592" s="1" t="s">
        <v>1185</v>
      </c>
      <c r="E592" s="2">
        <v>918</v>
      </c>
      <c r="F592" s="3">
        <v>92.25</v>
      </c>
      <c r="G592" s="2" t="s">
        <v>1187</v>
      </c>
      <c r="H592" s="60"/>
    </row>
    <row r="593" spans="1:8" x14ac:dyDescent="0.2">
      <c r="A593" s="53">
        <f t="shared" si="10"/>
        <v>265</v>
      </c>
      <c r="B593" s="53" t="s">
        <v>8</v>
      </c>
      <c r="C593" s="1" t="s">
        <v>501</v>
      </c>
      <c r="D593" s="1" t="s">
        <v>1185</v>
      </c>
      <c r="E593" s="2">
        <v>918</v>
      </c>
      <c r="F593" s="3">
        <v>20</v>
      </c>
      <c r="G593" s="2" t="s">
        <v>1188</v>
      </c>
      <c r="H593" s="60"/>
    </row>
    <row r="594" spans="1:8" x14ac:dyDescent="0.2">
      <c r="A594" s="53">
        <f t="shared" si="10"/>
        <v>266</v>
      </c>
      <c r="B594" s="53" t="s">
        <v>8</v>
      </c>
      <c r="C594" s="1" t="s">
        <v>825</v>
      </c>
      <c r="D594" s="1" t="s">
        <v>1185</v>
      </c>
      <c r="E594" s="2">
        <v>455</v>
      </c>
      <c r="F594" s="3">
        <v>67.900000000000006</v>
      </c>
      <c r="G594" s="2" t="s">
        <v>1189</v>
      </c>
      <c r="H594" s="60"/>
    </row>
    <row r="595" spans="1:8" x14ac:dyDescent="0.2">
      <c r="A595" s="53">
        <f t="shared" si="10"/>
        <v>267</v>
      </c>
      <c r="B595" s="53" t="s">
        <v>8</v>
      </c>
      <c r="C595" s="1" t="s">
        <v>861</v>
      </c>
      <c r="D595" s="1" t="s">
        <v>1185</v>
      </c>
      <c r="E595" s="2">
        <v>918</v>
      </c>
      <c r="F595" s="3">
        <v>18</v>
      </c>
      <c r="G595" s="2" t="s">
        <v>1190</v>
      </c>
      <c r="H595" s="60"/>
    </row>
    <row r="596" spans="1:8" x14ac:dyDescent="0.2">
      <c r="A596" s="53">
        <f t="shared" si="10"/>
        <v>268</v>
      </c>
      <c r="B596" s="53" t="s">
        <v>8</v>
      </c>
      <c r="C596" s="1" t="s">
        <v>501</v>
      </c>
      <c r="D596" s="1" t="s">
        <v>1191</v>
      </c>
      <c r="E596" s="2">
        <v>918</v>
      </c>
      <c r="F596" s="3">
        <v>18</v>
      </c>
      <c r="G596" s="2" t="s">
        <v>1192</v>
      </c>
      <c r="H596" s="60"/>
    </row>
    <row r="597" spans="1:8" x14ac:dyDescent="0.2">
      <c r="A597" s="53">
        <f t="shared" si="10"/>
        <v>269</v>
      </c>
      <c r="B597" s="53" t="s">
        <v>8</v>
      </c>
      <c r="C597" s="1" t="s">
        <v>1193</v>
      </c>
      <c r="D597" s="1" t="s">
        <v>1194</v>
      </c>
      <c r="E597" s="6" t="s">
        <v>258</v>
      </c>
      <c r="F597" s="3">
        <v>58.5</v>
      </c>
      <c r="G597" s="2" t="s">
        <v>1195</v>
      </c>
      <c r="H597" s="60"/>
    </row>
    <row r="598" spans="1:8" x14ac:dyDescent="0.2">
      <c r="A598" s="53">
        <f t="shared" si="10"/>
        <v>270</v>
      </c>
      <c r="B598" s="53" t="s">
        <v>8</v>
      </c>
      <c r="C598" s="1" t="s">
        <v>480</v>
      </c>
      <c r="D598" s="1" t="s">
        <v>1194</v>
      </c>
      <c r="E598" s="2">
        <v>918</v>
      </c>
      <c r="F598" s="3">
        <v>14.4</v>
      </c>
      <c r="G598" s="2" t="s">
        <v>1196</v>
      </c>
      <c r="H598" s="60"/>
    </row>
    <row r="599" spans="1:8" x14ac:dyDescent="0.2">
      <c r="A599" s="53">
        <f t="shared" si="10"/>
        <v>271</v>
      </c>
      <c r="B599" s="53" t="s">
        <v>8</v>
      </c>
      <c r="C599" s="1" t="s">
        <v>925</v>
      </c>
      <c r="D599" s="1"/>
      <c r="E599" s="2" t="s">
        <v>1197</v>
      </c>
      <c r="F599" s="3"/>
      <c r="G599" s="2" t="s">
        <v>1198</v>
      </c>
      <c r="H599" s="60"/>
    </row>
    <row r="600" spans="1:8" x14ac:dyDescent="0.2">
      <c r="A600" s="53">
        <f t="shared" si="10"/>
        <v>272</v>
      </c>
      <c r="B600" s="53" t="s">
        <v>8</v>
      </c>
      <c r="C600" s="44" t="s">
        <v>1199</v>
      </c>
      <c r="D600" s="44"/>
      <c r="E600" s="45"/>
      <c r="F600" s="7"/>
      <c r="G600" s="45" t="s">
        <v>1200</v>
      </c>
      <c r="H600" s="60"/>
    </row>
    <row r="601" spans="1:8" x14ac:dyDescent="0.2">
      <c r="A601" s="53">
        <f t="shared" si="10"/>
        <v>273</v>
      </c>
      <c r="B601" s="53" t="s">
        <v>8</v>
      </c>
      <c r="C601" s="44" t="s">
        <v>1201</v>
      </c>
      <c r="D601" s="44"/>
      <c r="E601" s="45"/>
      <c r="F601" s="7"/>
      <c r="G601" s="45" t="s">
        <v>1202</v>
      </c>
      <c r="H601" s="60"/>
    </row>
    <row r="602" spans="1:8" x14ac:dyDescent="0.2">
      <c r="A602" s="53">
        <f t="shared" si="10"/>
        <v>274</v>
      </c>
      <c r="B602" s="53" t="s">
        <v>8</v>
      </c>
      <c r="C602" s="44" t="s">
        <v>61</v>
      </c>
      <c r="D602" s="44" t="s">
        <v>1203</v>
      </c>
      <c r="E602" s="45"/>
      <c r="F602" s="7"/>
      <c r="G602" s="45" t="s">
        <v>1204</v>
      </c>
      <c r="H602" s="60"/>
    </row>
    <row r="603" spans="1:8" x14ac:dyDescent="0.2">
      <c r="A603" s="53">
        <f t="shared" si="10"/>
        <v>275</v>
      </c>
      <c r="B603" s="53" t="s">
        <v>8</v>
      </c>
      <c r="C603" s="44" t="s">
        <v>61</v>
      </c>
      <c r="D603" s="44" t="s">
        <v>1205</v>
      </c>
      <c r="E603" s="45"/>
      <c r="F603" s="7"/>
      <c r="G603" s="45" t="s">
        <v>1206</v>
      </c>
      <c r="H603" s="60"/>
    </row>
    <row r="604" spans="1:8" x14ac:dyDescent="0.2">
      <c r="A604" s="53">
        <f t="shared" si="10"/>
        <v>276</v>
      </c>
      <c r="B604" s="53" t="s">
        <v>8</v>
      </c>
      <c r="C604" s="55" t="s">
        <v>1207</v>
      </c>
      <c r="D604" s="55" t="s">
        <v>1208</v>
      </c>
      <c r="E604" s="56"/>
      <c r="F604" s="57"/>
      <c r="G604" s="56" t="s">
        <v>1209</v>
      </c>
      <c r="H604" s="60"/>
    </row>
    <row r="605" spans="1:8" x14ac:dyDescent="0.2">
      <c r="A605" s="53">
        <f t="shared" si="10"/>
        <v>277</v>
      </c>
      <c r="B605" s="53" t="s">
        <v>8</v>
      </c>
      <c r="C605" s="55" t="s">
        <v>1210</v>
      </c>
      <c r="D605" s="55"/>
      <c r="E605" s="56"/>
      <c r="F605" s="57"/>
      <c r="G605" s="56" t="s">
        <v>1211</v>
      </c>
      <c r="H605" s="60"/>
    </row>
    <row r="606" spans="1:8" x14ac:dyDescent="0.2">
      <c r="A606" s="53">
        <f t="shared" si="10"/>
        <v>278</v>
      </c>
      <c r="B606" s="53" t="s">
        <v>8</v>
      </c>
      <c r="C606" s="55" t="s">
        <v>1212</v>
      </c>
      <c r="D606" s="55"/>
      <c r="E606" s="56"/>
      <c r="F606" s="57"/>
      <c r="G606" s="56" t="s">
        <v>1213</v>
      </c>
      <c r="H606" s="60"/>
    </row>
    <row r="607" spans="1:8" x14ac:dyDescent="0.2">
      <c r="A607" s="53">
        <f>A606+1</f>
        <v>279</v>
      </c>
      <c r="B607" s="53" t="s">
        <v>8</v>
      </c>
      <c r="C607" s="44" t="s">
        <v>1214</v>
      </c>
      <c r="D607" s="44"/>
      <c r="E607" s="45"/>
      <c r="F607" s="7"/>
      <c r="G607" s="45" t="s">
        <v>1215</v>
      </c>
      <c r="H607" s="60"/>
    </row>
    <row r="608" spans="1:8" x14ac:dyDescent="0.2">
      <c r="A608" s="53">
        <f>A607+1</f>
        <v>280</v>
      </c>
      <c r="B608" s="53" t="s">
        <v>8</v>
      </c>
      <c r="C608" s="44" t="s">
        <v>940</v>
      </c>
      <c r="D608" s="44" t="s">
        <v>301</v>
      </c>
      <c r="E608" s="45" t="s">
        <v>941</v>
      </c>
      <c r="F608" s="7"/>
      <c r="G608" s="45" t="s">
        <v>1216</v>
      </c>
      <c r="H608" s="60"/>
    </row>
    <row r="609" spans="1:8" x14ac:dyDescent="0.2">
      <c r="A609" s="58">
        <f>A608+1</f>
        <v>281</v>
      </c>
      <c r="B609" s="53" t="s">
        <v>8</v>
      </c>
      <c r="C609" s="44" t="s">
        <v>940</v>
      </c>
      <c r="D609" s="44" t="s">
        <v>301</v>
      </c>
      <c r="E609" s="45" t="s">
        <v>943</v>
      </c>
      <c r="F609" s="7"/>
      <c r="G609" s="45" t="s">
        <v>1217</v>
      </c>
      <c r="H609" s="60"/>
    </row>
    <row r="611" spans="1:8" ht="15" x14ac:dyDescent="0.25">
      <c r="A611" s="35" t="s">
        <v>1312</v>
      </c>
    </row>
    <row r="612" spans="1:8" x14ac:dyDescent="0.2">
      <c r="A612" s="53">
        <v>1</v>
      </c>
      <c r="B612" s="53" t="s">
        <v>8</v>
      </c>
      <c r="C612" s="44" t="s">
        <v>61</v>
      </c>
      <c r="D612" s="44" t="s">
        <v>1309</v>
      </c>
      <c r="E612" s="45"/>
      <c r="F612" s="42"/>
      <c r="G612" s="45" t="s">
        <v>1310</v>
      </c>
      <c r="H612" s="60"/>
    </row>
    <row r="614" spans="1:8" x14ac:dyDescent="0.2">
      <c r="A614" s="33" t="s">
        <v>1346</v>
      </c>
    </row>
    <row r="615" spans="1:8" x14ac:dyDescent="0.2">
      <c r="A615" s="1">
        <v>1</v>
      </c>
      <c r="B615" s="1" t="s">
        <v>8</v>
      </c>
      <c r="C615" s="1" t="s">
        <v>195</v>
      </c>
      <c r="D615" s="1" t="s">
        <v>1338</v>
      </c>
      <c r="E615" s="2" t="s">
        <v>1339</v>
      </c>
      <c r="F615" s="59"/>
      <c r="G615" s="4" t="s">
        <v>1340</v>
      </c>
      <c r="H615" s="60"/>
    </row>
    <row r="616" spans="1:8" x14ac:dyDescent="0.2">
      <c r="A616" s="1">
        <v>2</v>
      </c>
      <c r="B616" s="1" t="s">
        <v>8</v>
      </c>
      <c r="C616" s="1" t="s">
        <v>195</v>
      </c>
      <c r="D616" s="1" t="s">
        <v>1338</v>
      </c>
      <c r="E616" s="2">
        <v>1347</v>
      </c>
      <c r="F616" s="59"/>
      <c r="G616" s="4" t="s">
        <v>1341</v>
      </c>
      <c r="H616" s="60"/>
    </row>
    <row r="617" spans="1:8" x14ac:dyDescent="0.2">
      <c r="A617" s="1">
        <v>3</v>
      </c>
      <c r="B617" s="1" t="s">
        <v>8</v>
      </c>
      <c r="C617" s="1" t="s">
        <v>1342</v>
      </c>
      <c r="D617" s="1" t="s">
        <v>1338</v>
      </c>
      <c r="E617" s="2">
        <v>1716</v>
      </c>
      <c r="F617" s="59"/>
      <c r="G617" s="4" t="s">
        <v>1343</v>
      </c>
      <c r="H617" s="60"/>
    </row>
    <row r="618" spans="1:8" x14ac:dyDescent="0.2">
      <c r="A618" s="1">
        <v>4</v>
      </c>
      <c r="B618" s="1" t="s">
        <v>8</v>
      </c>
      <c r="C618" s="1" t="s">
        <v>1344</v>
      </c>
      <c r="D618" s="1" t="s">
        <v>1338</v>
      </c>
      <c r="E618" s="2">
        <v>1688</v>
      </c>
      <c r="F618" s="59"/>
      <c r="G618" s="4" t="s">
        <v>1345</v>
      </c>
      <c r="H618" s="60"/>
    </row>
  </sheetData>
  <mergeCells count="2">
    <mergeCell ref="G26:G27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E7E2-2335-4EE8-8DC0-C18836CEEEE9}">
  <dimension ref="A2:H93"/>
  <sheetViews>
    <sheetView topLeftCell="A61" workbookViewId="0">
      <selection activeCell="E36" sqref="E36"/>
    </sheetView>
  </sheetViews>
  <sheetFormatPr defaultRowHeight="14.25" x14ac:dyDescent="0.2"/>
  <cols>
    <col min="1" max="1" width="9" style="33" bestFit="1" customWidth="1"/>
    <col min="2" max="2" width="13.28515625" style="33" bestFit="1" customWidth="1"/>
    <col min="3" max="3" width="32.5703125" style="33" bestFit="1" customWidth="1"/>
    <col min="4" max="4" width="42.7109375" style="33" bestFit="1" customWidth="1"/>
    <col min="5" max="5" width="10.85546875" style="33" bestFit="1" customWidth="1"/>
    <col min="6" max="6" width="11" style="33" bestFit="1" customWidth="1"/>
    <col min="7" max="7" width="14.42578125" style="34" bestFit="1" customWidth="1"/>
    <col min="8" max="8" width="13.140625" style="33" bestFit="1" customWidth="1"/>
    <col min="9" max="16384" width="9.140625" style="33"/>
  </cols>
  <sheetData>
    <row r="2" spans="1:8" s="71" customFormat="1" ht="15.75" x14ac:dyDescent="0.25">
      <c r="A2" s="75" t="s">
        <v>1356</v>
      </c>
      <c r="B2" s="75"/>
      <c r="C2" s="75"/>
      <c r="D2" s="75"/>
      <c r="E2" s="75"/>
      <c r="F2" s="75"/>
      <c r="G2" s="75"/>
      <c r="H2" s="75"/>
    </row>
    <row r="4" spans="1:8" s="35" customFormat="1" ht="15" x14ac:dyDescent="0.25">
      <c r="A4" s="35" t="s">
        <v>0</v>
      </c>
      <c r="B4" s="35" t="s">
        <v>51</v>
      </c>
      <c r="C4" s="35" t="s">
        <v>1</v>
      </c>
      <c r="D4" s="35" t="s">
        <v>2</v>
      </c>
      <c r="E4" s="35" t="s">
        <v>3</v>
      </c>
      <c r="F4" s="35" t="s">
        <v>4</v>
      </c>
      <c r="G4" s="70" t="s">
        <v>5</v>
      </c>
      <c r="H4" s="35" t="s">
        <v>6</v>
      </c>
    </row>
    <row r="5" spans="1:8" ht="15" x14ac:dyDescent="0.25">
      <c r="A5" s="35" t="s">
        <v>7</v>
      </c>
    </row>
    <row r="6" spans="1:8" x14ac:dyDescent="0.2">
      <c r="A6" s="1">
        <v>1</v>
      </c>
      <c r="B6" s="1" t="s">
        <v>8</v>
      </c>
      <c r="C6" s="1" t="s">
        <v>9</v>
      </c>
      <c r="D6" s="1" t="s">
        <v>10</v>
      </c>
      <c r="E6" s="6">
        <v>380</v>
      </c>
      <c r="F6" s="3">
        <v>273</v>
      </c>
      <c r="G6" s="4" t="s">
        <v>12</v>
      </c>
      <c r="H6" s="60"/>
    </row>
    <row r="7" spans="1:8" x14ac:dyDescent="0.2">
      <c r="A7" s="1">
        <f t="shared" ref="A7:A11" si="0">+A6+1</f>
        <v>2</v>
      </c>
      <c r="B7" s="1" t="s">
        <v>8</v>
      </c>
      <c r="C7" s="1" t="s">
        <v>13</v>
      </c>
      <c r="D7" s="1" t="s">
        <v>14</v>
      </c>
      <c r="E7" s="2">
        <v>390</v>
      </c>
      <c r="F7" s="3">
        <v>117</v>
      </c>
      <c r="G7" s="4" t="s">
        <v>15</v>
      </c>
      <c r="H7" s="60"/>
    </row>
    <row r="8" spans="1:8" x14ac:dyDescent="0.2">
      <c r="A8" s="1">
        <f t="shared" si="0"/>
        <v>3</v>
      </c>
      <c r="B8" s="1" t="s">
        <v>8</v>
      </c>
      <c r="C8" s="1" t="s">
        <v>16</v>
      </c>
      <c r="D8" s="1" t="s">
        <v>10</v>
      </c>
      <c r="E8" s="2">
        <v>721</v>
      </c>
      <c r="F8" s="3">
        <v>562</v>
      </c>
      <c r="G8" s="4" t="s">
        <v>17</v>
      </c>
      <c r="H8" s="60"/>
    </row>
    <row r="9" spans="1:8" ht="15" x14ac:dyDescent="0.25">
      <c r="A9" s="1">
        <f t="shared" si="0"/>
        <v>4</v>
      </c>
      <c r="B9" s="1" t="s">
        <v>8</v>
      </c>
      <c r="C9" s="1" t="s">
        <v>18</v>
      </c>
      <c r="D9" s="1" t="s">
        <v>19</v>
      </c>
      <c r="E9" s="29">
        <v>405</v>
      </c>
      <c r="F9" s="3">
        <v>678</v>
      </c>
      <c r="G9" s="4" t="s">
        <v>20</v>
      </c>
      <c r="H9" s="60"/>
    </row>
    <row r="10" spans="1:8" x14ac:dyDescent="0.2">
      <c r="A10" s="1">
        <f t="shared" si="0"/>
        <v>5</v>
      </c>
      <c r="B10" s="1" t="s">
        <v>8</v>
      </c>
      <c r="C10" s="1" t="s">
        <v>21</v>
      </c>
      <c r="D10" s="1" t="s">
        <v>22</v>
      </c>
      <c r="E10" s="6" t="s">
        <v>23</v>
      </c>
      <c r="F10" s="3">
        <v>1814</v>
      </c>
      <c r="G10" s="4" t="s">
        <v>24</v>
      </c>
      <c r="H10" s="60"/>
    </row>
    <row r="11" spans="1:8" x14ac:dyDescent="0.2">
      <c r="A11" s="1">
        <f t="shared" si="0"/>
        <v>6</v>
      </c>
      <c r="B11" s="1" t="s">
        <v>8</v>
      </c>
      <c r="C11" s="1" t="s">
        <v>18</v>
      </c>
      <c r="D11" s="1" t="s">
        <v>25</v>
      </c>
      <c r="E11" s="6" t="s">
        <v>26</v>
      </c>
      <c r="F11" s="3">
        <v>373.66</v>
      </c>
      <c r="G11" s="4" t="s">
        <v>27</v>
      </c>
      <c r="H11" s="60"/>
    </row>
    <row r="12" spans="1:8" x14ac:dyDescent="0.2">
      <c r="A12" s="1">
        <f>+A11+1</f>
        <v>7</v>
      </c>
      <c r="B12" s="1" t="s">
        <v>8</v>
      </c>
      <c r="C12" s="1" t="s">
        <v>28</v>
      </c>
      <c r="D12" s="1" t="s">
        <v>29</v>
      </c>
      <c r="E12" s="6" t="s">
        <v>30</v>
      </c>
      <c r="F12" s="3"/>
      <c r="G12" s="4" t="s">
        <v>31</v>
      </c>
      <c r="H12" s="60"/>
    </row>
    <row r="13" spans="1:8" x14ac:dyDescent="0.2">
      <c r="A13" s="1">
        <f t="shared" ref="A13:A18" si="1">+A12+1</f>
        <v>8</v>
      </c>
      <c r="B13" s="1" t="s">
        <v>8</v>
      </c>
      <c r="C13" s="1" t="s">
        <v>32</v>
      </c>
      <c r="D13" s="1" t="s">
        <v>33</v>
      </c>
      <c r="E13" s="6" t="s">
        <v>26</v>
      </c>
      <c r="F13" s="3"/>
      <c r="G13" s="4" t="s">
        <v>34</v>
      </c>
      <c r="H13" s="60"/>
    </row>
    <row r="14" spans="1:8" x14ac:dyDescent="0.2">
      <c r="A14" s="1">
        <f t="shared" si="1"/>
        <v>9</v>
      </c>
      <c r="B14" s="1" t="s">
        <v>8</v>
      </c>
      <c r="C14" s="1" t="s">
        <v>35</v>
      </c>
      <c r="D14" s="1" t="s">
        <v>36</v>
      </c>
      <c r="E14" s="2" t="s">
        <v>37</v>
      </c>
      <c r="F14" s="3"/>
      <c r="G14" s="4" t="s">
        <v>38</v>
      </c>
      <c r="H14" s="60"/>
    </row>
    <row r="15" spans="1:8" x14ac:dyDescent="0.2">
      <c r="A15" s="1">
        <f t="shared" si="1"/>
        <v>10</v>
      </c>
      <c r="B15" s="1" t="s">
        <v>8</v>
      </c>
      <c r="C15" s="1" t="s">
        <v>35</v>
      </c>
      <c r="D15" s="1" t="s">
        <v>39</v>
      </c>
      <c r="E15" s="2" t="s">
        <v>37</v>
      </c>
      <c r="F15" s="3"/>
      <c r="G15" s="4" t="s">
        <v>40</v>
      </c>
      <c r="H15" s="60"/>
    </row>
    <row r="16" spans="1:8" x14ac:dyDescent="0.2">
      <c r="A16" s="1">
        <f t="shared" si="1"/>
        <v>11</v>
      </c>
      <c r="B16" s="1" t="s">
        <v>8</v>
      </c>
      <c r="C16" s="1" t="s">
        <v>41</v>
      </c>
      <c r="D16" s="23" t="s">
        <v>42</v>
      </c>
      <c r="E16" s="2" t="s">
        <v>43</v>
      </c>
      <c r="F16" s="1">
        <v>13</v>
      </c>
      <c r="G16" s="4" t="s">
        <v>44</v>
      </c>
      <c r="H16" s="60"/>
    </row>
    <row r="17" spans="1:8" x14ac:dyDescent="0.2">
      <c r="A17" s="1">
        <f t="shared" si="1"/>
        <v>12</v>
      </c>
      <c r="B17" s="1" t="s">
        <v>8</v>
      </c>
      <c r="C17" s="1" t="s">
        <v>45</v>
      </c>
      <c r="D17" s="1" t="s">
        <v>46</v>
      </c>
      <c r="E17" s="2">
        <v>167</v>
      </c>
      <c r="F17" s="1">
        <v>442</v>
      </c>
      <c r="G17" s="4" t="s">
        <v>47</v>
      </c>
      <c r="H17" s="60"/>
    </row>
    <row r="18" spans="1:8" x14ac:dyDescent="0.2">
      <c r="A18" s="1">
        <f t="shared" si="1"/>
        <v>13</v>
      </c>
      <c r="B18" s="1" t="s">
        <v>8</v>
      </c>
      <c r="C18" s="1" t="s">
        <v>48</v>
      </c>
      <c r="D18" s="1" t="s">
        <v>49</v>
      </c>
      <c r="E18" s="2"/>
      <c r="F18" s="1"/>
      <c r="G18" s="4" t="s">
        <v>50</v>
      </c>
      <c r="H18" s="60"/>
    </row>
    <row r="20" spans="1:8" ht="15" x14ac:dyDescent="0.25">
      <c r="A20" s="35" t="s">
        <v>64</v>
      </c>
    </row>
    <row r="21" spans="1:8" x14ac:dyDescent="0.2">
      <c r="A21" s="1">
        <v>1</v>
      </c>
      <c r="B21" s="1" t="s">
        <v>8</v>
      </c>
      <c r="C21" s="1" t="s">
        <v>65</v>
      </c>
      <c r="D21" s="1" t="s">
        <v>66</v>
      </c>
      <c r="E21" s="2">
        <v>385</v>
      </c>
      <c r="F21" s="1">
        <v>106</v>
      </c>
      <c r="G21" s="4" t="s">
        <v>67</v>
      </c>
      <c r="H21" s="60"/>
    </row>
    <row r="22" spans="1:8" x14ac:dyDescent="0.2">
      <c r="A22" s="1">
        <f>A21+1</f>
        <v>2</v>
      </c>
      <c r="B22" s="1" t="s">
        <v>8</v>
      </c>
      <c r="C22" s="1" t="s">
        <v>68</v>
      </c>
      <c r="D22" s="1" t="s">
        <v>69</v>
      </c>
      <c r="E22" s="2">
        <v>384</v>
      </c>
      <c r="F22" s="1">
        <v>217</v>
      </c>
      <c r="G22" s="4" t="s">
        <v>70</v>
      </c>
      <c r="H22" s="60"/>
    </row>
    <row r="23" spans="1:8" x14ac:dyDescent="0.2">
      <c r="A23" s="1">
        <f t="shared" ref="A23:A24" si="2">A22+1</f>
        <v>3</v>
      </c>
      <c r="B23" s="1" t="s">
        <v>8</v>
      </c>
      <c r="C23" s="1" t="s">
        <v>71</v>
      </c>
      <c r="D23" s="1" t="s">
        <v>72</v>
      </c>
      <c r="E23" s="2" t="s">
        <v>73</v>
      </c>
      <c r="F23" s="1">
        <v>162</v>
      </c>
      <c r="G23" s="4" t="s">
        <v>74</v>
      </c>
      <c r="H23" s="60"/>
    </row>
    <row r="24" spans="1:8" x14ac:dyDescent="0.2">
      <c r="A24" s="1">
        <f t="shared" si="2"/>
        <v>4</v>
      </c>
      <c r="B24" s="1" t="s">
        <v>75</v>
      </c>
      <c r="C24" s="1" t="s">
        <v>76</v>
      </c>
      <c r="D24" s="1" t="s">
        <v>78</v>
      </c>
      <c r="E24" s="2">
        <v>615</v>
      </c>
      <c r="F24" s="1">
        <v>49</v>
      </c>
      <c r="G24" s="4" t="s">
        <v>77</v>
      </c>
      <c r="H24" s="60"/>
    </row>
    <row r="26" spans="1:8" ht="15" x14ac:dyDescent="0.25">
      <c r="A26" s="35" t="s">
        <v>84</v>
      </c>
    </row>
    <row r="27" spans="1:8" x14ac:dyDescent="0.2">
      <c r="A27" s="1">
        <v>1</v>
      </c>
      <c r="B27" s="1" t="s">
        <v>8</v>
      </c>
      <c r="C27" s="1" t="s">
        <v>81</v>
      </c>
      <c r="D27" s="1" t="s">
        <v>82</v>
      </c>
      <c r="E27" s="2">
        <v>133</v>
      </c>
      <c r="F27" s="3">
        <v>3818</v>
      </c>
      <c r="G27" s="4" t="s">
        <v>83</v>
      </c>
      <c r="H27" s="60"/>
    </row>
    <row r="29" spans="1:8" ht="15" x14ac:dyDescent="0.25">
      <c r="A29" s="35" t="s">
        <v>148</v>
      </c>
    </row>
    <row r="30" spans="1:8" x14ac:dyDescent="0.2">
      <c r="A30" s="1">
        <v>1</v>
      </c>
      <c r="B30" s="1" t="s">
        <v>8</v>
      </c>
      <c r="C30" s="1" t="s">
        <v>85</v>
      </c>
      <c r="D30" s="1" t="s">
        <v>86</v>
      </c>
      <c r="E30" s="11" t="s">
        <v>87</v>
      </c>
      <c r="F30" s="3">
        <f>89+5</f>
        <v>94</v>
      </c>
      <c r="G30" s="2" t="s">
        <v>88</v>
      </c>
      <c r="H30" s="60"/>
    </row>
    <row r="31" spans="1:8" x14ac:dyDescent="0.2">
      <c r="A31" s="1">
        <f>+A30+1</f>
        <v>2</v>
      </c>
      <c r="B31" s="1" t="s">
        <v>8</v>
      </c>
      <c r="C31" s="1" t="s">
        <v>89</v>
      </c>
      <c r="D31" s="1" t="s">
        <v>90</v>
      </c>
      <c r="E31" s="2">
        <v>1698</v>
      </c>
      <c r="F31" s="3">
        <v>1482</v>
      </c>
      <c r="G31" s="2" t="s">
        <v>147</v>
      </c>
      <c r="H31" s="60"/>
    </row>
    <row r="32" spans="1:8" x14ac:dyDescent="0.2">
      <c r="A32" s="1">
        <f t="shared" ref="A32:A48" si="3">+A31+1</f>
        <v>3</v>
      </c>
      <c r="B32" s="1" t="s">
        <v>75</v>
      </c>
      <c r="C32" s="1" t="s">
        <v>91</v>
      </c>
      <c r="D32" s="1" t="s">
        <v>92</v>
      </c>
      <c r="E32" s="2" t="s">
        <v>93</v>
      </c>
      <c r="F32" s="3">
        <v>604</v>
      </c>
      <c r="G32" s="2" t="s">
        <v>94</v>
      </c>
      <c r="H32" s="60"/>
    </row>
    <row r="33" spans="1:8" x14ac:dyDescent="0.2">
      <c r="A33" s="1">
        <f t="shared" si="3"/>
        <v>4</v>
      </c>
      <c r="B33" s="1" t="s">
        <v>75</v>
      </c>
      <c r="C33" s="1" t="s">
        <v>95</v>
      </c>
      <c r="D33" s="1" t="s">
        <v>92</v>
      </c>
      <c r="E33" s="2">
        <v>412</v>
      </c>
      <c r="F33" s="3">
        <v>440</v>
      </c>
      <c r="G33" s="2" t="s">
        <v>96</v>
      </c>
      <c r="H33" s="60"/>
    </row>
    <row r="34" spans="1:8" x14ac:dyDescent="0.2">
      <c r="A34" s="1">
        <f t="shared" si="3"/>
        <v>5</v>
      </c>
      <c r="B34" s="1" t="s">
        <v>75</v>
      </c>
      <c r="C34" s="1" t="s">
        <v>97</v>
      </c>
      <c r="D34" s="1" t="s">
        <v>92</v>
      </c>
      <c r="E34" s="2">
        <v>413</v>
      </c>
      <c r="F34" s="3">
        <v>144</v>
      </c>
      <c r="G34" s="2" t="s">
        <v>98</v>
      </c>
      <c r="H34" s="60"/>
    </row>
    <row r="35" spans="1:8" x14ac:dyDescent="0.2">
      <c r="A35" s="1">
        <f t="shared" si="3"/>
        <v>6</v>
      </c>
      <c r="B35" s="1" t="s">
        <v>75</v>
      </c>
      <c r="C35" s="1" t="s">
        <v>99</v>
      </c>
      <c r="D35" s="1" t="s">
        <v>92</v>
      </c>
      <c r="E35" s="2">
        <v>602</v>
      </c>
      <c r="F35" s="3">
        <v>302</v>
      </c>
      <c r="G35" s="2" t="s">
        <v>100</v>
      </c>
      <c r="H35" s="60"/>
    </row>
    <row r="36" spans="1:8" x14ac:dyDescent="0.2">
      <c r="A36" s="1">
        <f t="shared" si="3"/>
        <v>7</v>
      </c>
      <c r="B36" s="1" t="s">
        <v>75</v>
      </c>
      <c r="C36" s="1" t="s">
        <v>101</v>
      </c>
      <c r="D36" s="1" t="s">
        <v>102</v>
      </c>
      <c r="E36" s="2" t="s">
        <v>103</v>
      </c>
      <c r="F36" s="3">
        <v>2652</v>
      </c>
      <c r="G36" s="2" t="s">
        <v>104</v>
      </c>
      <c r="H36" s="60"/>
    </row>
    <row r="37" spans="1:8" x14ac:dyDescent="0.2">
      <c r="A37" s="1">
        <f t="shared" si="3"/>
        <v>8</v>
      </c>
      <c r="B37" s="1" t="s">
        <v>75</v>
      </c>
      <c r="C37" s="1" t="s">
        <v>105</v>
      </c>
      <c r="D37" s="1" t="s">
        <v>106</v>
      </c>
      <c r="E37" s="2" t="s">
        <v>1354</v>
      </c>
      <c r="F37" s="3">
        <f>14012/2</f>
        <v>7006</v>
      </c>
      <c r="G37" s="2" t="s">
        <v>107</v>
      </c>
      <c r="H37" s="60"/>
    </row>
    <row r="38" spans="1:8" x14ac:dyDescent="0.2">
      <c r="A38" s="1">
        <f t="shared" si="3"/>
        <v>9</v>
      </c>
      <c r="B38" s="1" t="s">
        <v>75</v>
      </c>
      <c r="C38" s="1" t="s">
        <v>108</v>
      </c>
      <c r="D38" s="1" t="s">
        <v>92</v>
      </c>
      <c r="E38" s="2" t="s">
        <v>109</v>
      </c>
      <c r="F38" s="3">
        <v>760</v>
      </c>
      <c r="G38" s="2" t="s">
        <v>110</v>
      </c>
      <c r="H38" s="60"/>
    </row>
    <row r="39" spans="1:8" x14ac:dyDescent="0.2">
      <c r="A39" s="1">
        <f t="shared" si="3"/>
        <v>10</v>
      </c>
      <c r="B39" s="1" t="s">
        <v>75</v>
      </c>
      <c r="C39" s="1" t="s">
        <v>108</v>
      </c>
      <c r="D39" s="1" t="s">
        <v>92</v>
      </c>
      <c r="E39" s="2" t="s">
        <v>111</v>
      </c>
      <c r="F39" s="3">
        <v>735</v>
      </c>
      <c r="G39" s="2" t="s">
        <v>112</v>
      </c>
      <c r="H39" s="60"/>
    </row>
    <row r="40" spans="1:8" x14ac:dyDescent="0.2">
      <c r="A40" s="1">
        <f t="shared" si="3"/>
        <v>11</v>
      </c>
      <c r="B40" s="1" t="s">
        <v>75</v>
      </c>
      <c r="C40" s="1" t="s">
        <v>113</v>
      </c>
      <c r="D40" s="1" t="s">
        <v>92</v>
      </c>
      <c r="E40" s="2">
        <v>1697</v>
      </c>
      <c r="F40" s="3">
        <v>279</v>
      </c>
      <c r="G40" s="2" t="s">
        <v>114</v>
      </c>
      <c r="H40" s="60"/>
    </row>
    <row r="41" spans="1:8" x14ac:dyDescent="0.2">
      <c r="A41" s="1">
        <f t="shared" si="3"/>
        <v>12</v>
      </c>
      <c r="B41" s="1" t="s">
        <v>75</v>
      </c>
      <c r="C41" s="1" t="s">
        <v>115</v>
      </c>
      <c r="D41" s="1" t="s">
        <v>92</v>
      </c>
      <c r="E41" s="6" t="s">
        <v>116</v>
      </c>
      <c r="F41" s="3">
        <v>714</v>
      </c>
      <c r="G41" s="2" t="s">
        <v>117</v>
      </c>
      <c r="H41" s="60"/>
    </row>
    <row r="42" spans="1:8" x14ac:dyDescent="0.2">
      <c r="A42" s="1">
        <f t="shared" si="3"/>
        <v>13</v>
      </c>
      <c r="B42" s="1" t="s">
        <v>75</v>
      </c>
      <c r="C42" s="1" t="s">
        <v>118</v>
      </c>
      <c r="D42" s="1" t="s">
        <v>92</v>
      </c>
      <c r="E42" s="6" t="s">
        <v>119</v>
      </c>
      <c r="F42" s="3">
        <v>817</v>
      </c>
      <c r="G42" s="2" t="s">
        <v>120</v>
      </c>
      <c r="H42" s="60"/>
    </row>
    <row r="43" spans="1:8" x14ac:dyDescent="0.2">
      <c r="A43" s="1">
        <f t="shared" si="3"/>
        <v>14</v>
      </c>
      <c r="B43" s="1" t="s">
        <v>8</v>
      </c>
      <c r="C43" s="1" t="s">
        <v>9</v>
      </c>
      <c r="D43" s="1" t="s">
        <v>121</v>
      </c>
      <c r="E43" s="2">
        <v>380</v>
      </c>
      <c r="F43" s="3">
        <v>1158</v>
      </c>
      <c r="G43" s="2" t="s">
        <v>122</v>
      </c>
      <c r="H43" s="60"/>
    </row>
    <row r="44" spans="1:8" x14ac:dyDescent="0.2">
      <c r="A44" s="1">
        <f t="shared" si="3"/>
        <v>15</v>
      </c>
      <c r="B44" s="1" t="s">
        <v>8</v>
      </c>
      <c r="C44" s="1" t="s">
        <v>13</v>
      </c>
      <c r="D44" s="1" t="s">
        <v>123</v>
      </c>
      <c r="E44" s="2">
        <v>390</v>
      </c>
      <c r="F44" s="3">
        <v>1176</v>
      </c>
      <c r="G44" s="2" t="s">
        <v>124</v>
      </c>
      <c r="H44" s="60"/>
    </row>
    <row r="45" spans="1:8" x14ac:dyDescent="0.2">
      <c r="A45" s="1">
        <f t="shared" si="3"/>
        <v>16</v>
      </c>
      <c r="B45" s="1" t="s">
        <v>8</v>
      </c>
      <c r="C45" s="1" t="s">
        <v>125</v>
      </c>
      <c r="D45" s="1" t="s">
        <v>121</v>
      </c>
      <c r="E45" s="2">
        <v>721</v>
      </c>
      <c r="F45" s="3">
        <f>3042+240</f>
        <v>3282</v>
      </c>
      <c r="G45" s="2" t="s">
        <v>126</v>
      </c>
      <c r="H45" s="60"/>
    </row>
    <row r="46" spans="1:8" x14ac:dyDescent="0.2">
      <c r="A46" s="1">
        <f t="shared" si="3"/>
        <v>17</v>
      </c>
      <c r="B46" s="1" t="s">
        <v>75</v>
      </c>
      <c r="C46" s="1" t="s">
        <v>127</v>
      </c>
      <c r="D46" s="1" t="s">
        <v>92</v>
      </c>
      <c r="E46" s="2">
        <v>411</v>
      </c>
      <c r="F46" s="3">
        <v>551</v>
      </c>
      <c r="G46" s="13" t="s">
        <v>128</v>
      </c>
      <c r="H46" s="60"/>
    </row>
    <row r="47" spans="1:8" x14ac:dyDescent="0.2">
      <c r="A47" s="1">
        <f t="shared" si="3"/>
        <v>18</v>
      </c>
      <c r="B47" s="1" t="s">
        <v>8</v>
      </c>
      <c r="C47" s="1" t="s">
        <v>129</v>
      </c>
      <c r="D47" s="1" t="s">
        <v>130</v>
      </c>
      <c r="E47" s="2">
        <v>405</v>
      </c>
      <c r="F47" s="3">
        <v>1843</v>
      </c>
      <c r="G47" s="2" t="s">
        <v>131</v>
      </c>
      <c r="H47" s="60"/>
    </row>
    <row r="48" spans="1:8" x14ac:dyDescent="0.2">
      <c r="A48" s="1">
        <f t="shared" si="3"/>
        <v>19</v>
      </c>
      <c r="B48" s="1" t="s">
        <v>8</v>
      </c>
      <c r="C48" s="1" t="s">
        <v>21</v>
      </c>
      <c r="D48" s="1" t="s">
        <v>132</v>
      </c>
      <c r="E48" s="11" t="s">
        <v>133</v>
      </c>
      <c r="F48" s="3">
        <v>6000</v>
      </c>
      <c r="G48" s="2" t="s">
        <v>134</v>
      </c>
      <c r="H48" s="60"/>
    </row>
    <row r="49" spans="1:8" x14ac:dyDescent="0.2">
      <c r="A49" s="1">
        <f>+A48+1</f>
        <v>20</v>
      </c>
      <c r="B49" s="1" t="s">
        <v>8</v>
      </c>
      <c r="C49" s="1" t="s">
        <v>135</v>
      </c>
      <c r="D49" s="1" t="s">
        <v>29</v>
      </c>
      <c r="E49" s="2">
        <v>428</v>
      </c>
      <c r="F49" s="3">
        <v>636</v>
      </c>
      <c r="G49" s="2" t="s">
        <v>136</v>
      </c>
      <c r="H49" s="60"/>
    </row>
    <row r="50" spans="1:8" x14ac:dyDescent="0.2">
      <c r="A50" s="1">
        <f t="shared" ref="A50:A52" si="4">+A49+1</f>
        <v>21</v>
      </c>
      <c r="B50" s="1" t="s">
        <v>8</v>
      </c>
      <c r="C50" s="1" t="s">
        <v>137</v>
      </c>
      <c r="D50" s="30" t="s">
        <v>138</v>
      </c>
      <c r="E50" s="2" t="s">
        <v>37</v>
      </c>
      <c r="F50" s="3">
        <v>5018</v>
      </c>
      <c r="G50" s="2" t="s">
        <v>139</v>
      </c>
      <c r="H50" s="60"/>
    </row>
    <row r="51" spans="1:8" x14ac:dyDescent="0.2">
      <c r="A51" s="1">
        <f t="shared" si="4"/>
        <v>22</v>
      </c>
      <c r="B51" s="1" t="s">
        <v>8</v>
      </c>
      <c r="C51" s="1" t="s">
        <v>140</v>
      </c>
      <c r="D51" s="1" t="s">
        <v>141</v>
      </c>
      <c r="E51" s="2">
        <v>167</v>
      </c>
      <c r="F51" s="3">
        <v>1660</v>
      </c>
      <c r="G51" s="2" t="s">
        <v>142</v>
      </c>
      <c r="H51" s="60"/>
    </row>
    <row r="52" spans="1:8" x14ac:dyDescent="0.2">
      <c r="A52" s="1">
        <f t="shared" si="4"/>
        <v>23</v>
      </c>
      <c r="B52" s="1" t="s">
        <v>8</v>
      </c>
      <c r="C52" s="1" t="s">
        <v>143</v>
      </c>
      <c r="D52" s="1" t="s">
        <v>144</v>
      </c>
      <c r="E52" s="2" t="s">
        <v>43</v>
      </c>
      <c r="F52" s="3">
        <v>759</v>
      </c>
      <c r="G52" s="2" t="s">
        <v>145</v>
      </c>
      <c r="H52" s="60"/>
    </row>
    <row r="54" spans="1:8" ht="15" x14ac:dyDescent="0.25">
      <c r="A54" s="35" t="s">
        <v>226</v>
      </c>
    </row>
    <row r="55" spans="1:8" x14ac:dyDescent="0.2">
      <c r="A55" s="1">
        <v>1</v>
      </c>
      <c r="B55" s="1" t="s">
        <v>8</v>
      </c>
      <c r="C55" s="1" t="s">
        <v>68</v>
      </c>
      <c r="D55" s="1" t="s">
        <v>227</v>
      </c>
      <c r="E55" s="2">
        <v>384</v>
      </c>
      <c r="F55" s="3">
        <v>766</v>
      </c>
      <c r="G55" s="2" t="s">
        <v>228</v>
      </c>
      <c r="H55" s="60"/>
    </row>
    <row r="56" spans="1:8" x14ac:dyDescent="0.2">
      <c r="A56" s="1">
        <f t="shared" ref="A56:A60" si="5">A55+1</f>
        <v>2</v>
      </c>
      <c r="B56" s="1" t="s">
        <v>8</v>
      </c>
      <c r="C56" s="1" t="s">
        <v>65</v>
      </c>
      <c r="D56" s="1" t="s">
        <v>229</v>
      </c>
      <c r="E56" s="2">
        <v>385</v>
      </c>
      <c r="F56" s="3">
        <v>303</v>
      </c>
      <c r="G56" s="2" t="s">
        <v>230</v>
      </c>
      <c r="H56" s="60"/>
    </row>
    <row r="57" spans="1:8" x14ac:dyDescent="0.2">
      <c r="A57" s="1">
        <f t="shared" si="5"/>
        <v>3</v>
      </c>
      <c r="B57" s="1" t="s">
        <v>8</v>
      </c>
      <c r="C57" s="1" t="s">
        <v>231</v>
      </c>
      <c r="D57" s="1" t="s">
        <v>232</v>
      </c>
      <c r="E57" s="2" t="s">
        <v>73</v>
      </c>
      <c r="F57" s="3">
        <v>719</v>
      </c>
      <c r="G57" s="2" t="s">
        <v>233</v>
      </c>
      <c r="H57" s="60"/>
    </row>
    <row r="58" spans="1:8" x14ac:dyDescent="0.2">
      <c r="A58" s="1">
        <f t="shared" si="5"/>
        <v>4</v>
      </c>
      <c r="B58" s="1" t="s">
        <v>75</v>
      </c>
      <c r="C58" s="1" t="s">
        <v>76</v>
      </c>
      <c r="D58" s="1" t="s">
        <v>234</v>
      </c>
      <c r="E58" s="2">
        <v>615</v>
      </c>
      <c r="F58" s="3">
        <v>748</v>
      </c>
      <c r="G58" s="13" t="s">
        <v>235</v>
      </c>
      <c r="H58" s="60"/>
    </row>
    <row r="59" spans="1:8" x14ac:dyDescent="0.2">
      <c r="A59" s="1">
        <f t="shared" si="5"/>
        <v>5</v>
      </c>
      <c r="B59" s="1" t="s">
        <v>8</v>
      </c>
      <c r="C59" s="1" t="s">
        <v>236</v>
      </c>
      <c r="D59" s="1" t="s">
        <v>92</v>
      </c>
      <c r="E59" s="2">
        <v>4166</v>
      </c>
      <c r="F59" s="3">
        <v>4779</v>
      </c>
      <c r="G59" s="2" t="s">
        <v>237</v>
      </c>
      <c r="H59" s="60"/>
    </row>
    <row r="60" spans="1:8" x14ac:dyDescent="0.2">
      <c r="A60" s="1">
        <f t="shared" si="5"/>
        <v>6</v>
      </c>
      <c r="B60" s="1" t="s">
        <v>8</v>
      </c>
      <c r="C60" s="1" t="s">
        <v>238</v>
      </c>
      <c r="D60" s="1" t="s">
        <v>239</v>
      </c>
      <c r="E60" s="2">
        <v>220</v>
      </c>
      <c r="F60" s="3">
        <v>6766</v>
      </c>
      <c r="G60" s="2" t="s">
        <v>240</v>
      </c>
      <c r="H60" s="60"/>
    </row>
    <row r="62" spans="1:8" ht="15" x14ac:dyDescent="0.25">
      <c r="A62" s="35" t="s">
        <v>247</v>
      </c>
    </row>
    <row r="63" spans="1:8" x14ac:dyDescent="0.2">
      <c r="A63" s="1">
        <v>1</v>
      </c>
      <c r="B63" s="1" t="s">
        <v>8</v>
      </c>
      <c r="C63" s="1" t="s">
        <v>244</v>
      </c>
      <c r="D63" s="1" t="s">
        <v>245</v>
      </c>
      <c r="E63" s="2">
        <v>133</v>
      </c>
      <c r="F63" s="3">
        <v>11512</v>
      </c>
      <c r="G63" s="2" t="s">
        <v>246</v>
      </c>
      <c r="H63" s="60"/>
    </row>
    <row r="65" spans="1:8" ht="15" x14ac:dyDescent="0.25">
      <c r="A65" s="35" t="s">
        <v>146</v>
      </c>
    </row>
    <row r="66" spans="1:8" x14ac:dyDescent="0.2">
      <c r="A66" s="1">
        <v>1</v>
      </c>
      <c r="B66" s="1" t="s">
        <v>75</v>
      </c>
      <c r="C66" s="5" t="s">
        <v>947</v>
      </c>
      <c r="D66" s="5" t="s">
        <v>948</v>
      </c>
      <c r="E66" s="6">
        <v>1321</v>
      </c>
      <c r="F66" s="2">
        <v>1656</v>
      </c>
      <c r="G66" s="2" t="s">
        <v>949</v>
      </c>
      <c r="H66" s="60"/>
    </row>
    <row r="67" spans="1:8" x14ac:dyDescent="0.2">
      <c r="A67" s="1">
        <v>2</v>
      </c>
      <c r="B67" s="1" t="s">
        <v>75</v>
      </c>
      <c r="C67" s="1" t="s">
        <v>195</v>
      </c>
      <c r="D67" s="1" t="s">
        <v>950</v>
      </c>
      <c r="E67" s="6" t="s">
        <v>951</v>
      </c>
      <c r="F67" s="2">
        <v>3297</v>
      </c>
      <c r="G67" s="2" t="s">
        <v>952</v>
      </c>
      <c r="H67" s="60"/>
    </row>
    <row r="68" spans="1:8" x14ac:dyDescent="0.2">
      <c r="A68" s="1">
        <v>3</v>
      </c>
      <c r="B68" s="1" t="s">
        <v>75</v>
      </c>
      <c r="C68" s="1" t="s">
        <v>195</v>
      </c>
      <c r="D68" s="1" t="s">
        <v>953</v>
      </c>
      <c r="E68" s="6" t="s">
        <v>954</v>
      </c>
      <c r="F68" s="2">
        <v>131900</v>
      </c>
      <c r="G68" s="2" t="s">
        <v>955</v>
      </c>
      <c r="H68" s="60"/>
    </row>
    <row r="69" spans="1:8" x14ac:dyDescent="0.2">
      <c r="A69" s="1">
        <v>4</v>
      </c>
      <c r="B69" s="1" t="s">
        <v>75</v>
      </c>
      <c r="C69" s="24" t="s">
        <v>195</v>
      </c>
      <c r="D69" s="24" t="s">
        <v>956</v>
      </c>
      <c r="E69" s="31" t="s">
        <v>957</v>
      </c>
      <c r="F69" s="32">
        <v>31319</v>
      </c>
      <c r="G69" s="32" t="s">
        <v>958</v>
      </c>
      <c r="H69" s="60"/>
    </row>
    <row r="70" spans="1:8" x14ac:dyDescent="0.2">
      <c r="A70" s="1">
        <v>5</v>
      </c>
      <c r="B70" s="1" t="s">
        <v>75</v>
      </c>
      <c r="C70" s="5" t="s">
        <v>195</v>
      </c>
      <c r="D70" s="5" t="s">
        <v>959</v>
      </c>
      <c r="E70" s="6" t="s">
        <v>960</v>
      </c>
      <c r="F70" s="2">
        <v>28864</v>
      </c>
      <c r="G70" s="2" t="s">
        <v>961</v>
      </c>
      <c r="H70" s="60"/>
    </row>
    <row r="72" spans="1:8" ht="15" x14ac:dyDescent="0.25">
      <c r="A72" s="35" t="s">
        <v>1218</v>
      </c>
    </row>
    <row r="73" spans="1:8" x14ac:dyDescent="0.2">
      <c r="A73" s="53">
        <v>1</v>
      </c>
      <c r="B73" s="1" t="s">
        <v>8</v>
      </c>
      <c r="C73" s="44" t="s">
        <v>1224</v>
      </c>
      <c r="D73" s="44" t="s">
        <v>1225</v>
      </c>
      <c r="E73" s="45" t="s">
        <v>1226</v>
      </c>
      <c r="F73" s="45"/>
      <c r="G73" s="45" t="s">
        <v>1237</v>
      </c>
      <c r="H73" s="60"/>
    </row>
    <row r="74" spans="1:8" x14ac:dyDescent="0.2">
      <c r="A74" s="53">
        <v>2</v>
      </c>
      <c r="B74" s="1" t="s">
        <v>8</v>
      </c>
      <c r="C74" s="1" t="s">
        <v>1227</v>
      </c>
      <c r="D74" s="23" t="s">
        <v>1228</v>
      </c>
      <c r="E74" s="45"/>
      <c r="F74" s="45"/>
      <c r="G74" s="45" t="s">
        <v>1238</v>
      </c>
      <c r="H74" s="60"/>
    </row>
    <row r="75" spans="1:8" x14ac:dyDescent="0.2">
      <c r="A75" s="53">
        <v>3</v>
      </c>
      <c r="B75" s="1" t="s">
        <v>8</v>
      </c>
      <c r="C75" s="44" t="s">
        <v>1247</v>
      </c>
      <c r="D75" s="44" t="s">
        <v>1229</v>
      </c>
      <c r="E75" s="45" t="s">
        <v>1226</v>
      </c>
      <c r="F75" s="45"/>
      <c r="G75" s="45" t="s">
        <v>1239</v>
      </c>
      <c r="H75" s="60"/>
    </row>
    <row r="76" spans="1:8" x14ac:dyDescent="0.2">
      <c r="A76" s="53">
        <v>4</v>
      </c>
      <c r="B76" s="1" t="s">
        <v>8</v>
      </c>
      <c r="C76" s="44" t="s">
        <v>1243</v>
      </c>
      <c r="D76" s="44" t="s">
        <v>1244</v>
      </c>
      <c r="E76" s="45" t="s">
        <v>1315</v>
      </c>
      <c r="F76" s="45"/>
      <c r="G76" s="45" t="s">
        <v>1240</v>
      </c>
      <c r="H76" s="60"/>
    </row>
    <row r="77" spans="1:8" x14ac:dyDescent="0.2">
      <c r="A77" s="53">
        <v>5</v>
      </c>
      <c r="B77" s="1" t="s">
        <v>8</v>
      </c>
      <c r="C77" s="44" t="s">
        <v>1232</v>
      </c>
      <c r="D77" s="44" t="s">
        <v>1233</v>
      </c>
      <c r="E77" s="45" t="s">
        <v>37</v>
      </c>
      <c r="F77" s="45"/>
      <c r="G77" s="45" t="s">
        <v>1241</v>
      </c>
      <c r="H77" s="60"/>
    </row>
    <row r="78" spans="1:8" x14ac:dyDescent="0.2">
      <c r="A78" s="53">
        <v>6</v>
      </c>
      <c r="B78" s="1" t="s">
        <v>8</v>
      </c>
      <c r="C78" s="44" t="s">
        <v>1245</v>
      </c>
      <c r="D78" s="44" t="s">
        <v>1246</v>
      </c>
      <c r="E78" s="45" t="s">
        <v>1315</v>
      </c>
      <c r="F78" s="45"/>
      <c r="G78" s="45" t="s">
        <v>1242</v>
      </c>
      <c r="H78" s="60"/>
    </row>
    <row r="80" spans="1:8" ht="15" x14ac:dyDescent="0.25">
      <c r="A80" s="35" t="s">
        <v>1312</v>
      </c>
    </row>
    <row r="81" spans="1:8" x14ac:dyDescent="0.2">
      <c r="A81" s="53">
        <v>2</v>
      </c>
      <c r="B81" s="1" t="s">
        <v>8</v>
      </c>
      <c r="C81" s="44" t="s">
        <v>1277</v>
      </c>
      <c r="D81" s="44" t="s">
        <v>1311</v>
      </c>
      <c r="E81" s="45" t="s">
        <v>1314</v>
      </c>
      <c r="F81" s="54"/>
      <c r="G81" s="45" t="s">
        <v>1241</v>
      </c>
      <c r="H81" s="60"/>
    </row>
    <row r="82" spans="1:8" x14ac:dyDescent="0.2">
      <c r="A82" s="53">
        <v>3</v>
      </c>
      <c r="B82" s="1" t="s">
        <v>8</v>
      </c>
      <c r="C82" s="44" t="s">
        <v>1305</v>
      </c>
      <c r="D82" s="44" t="s">
        <v>1306</v>
      </c>
      <c r="E82" s="45" t="s">
        <v>1307</v>
      </c>
      <c r="F82" s="54"/>
      <c r="G82" s="45" t="s">
        <v>1308</v>
      </c>
      <c r="H82" s="60"/>
    </row>
    <row r="84" spans="1:8" ht="15" x14ac:dyDescent="0.25">
      <c r="A84" s="35" t="s">
        <v>1313</v>
      </c>
    </row>
    <row r="85" spans="1:8" x14ac:dyDescent="0.2">
      <c r="A85" s="53">
        <v>1</v>
      </c>
      <c r="B85" s="52" t="s">
        <v>8</v>
      </c>
      <c r="C85" s="44" t="s">
        <v>1219</v>
      </c>
      <c r="D85" s="44" t="s">
        <v>1220</v>
      </c>
      <c r="E85" s="45" t="s">
        <v>1281</v>
      </c>
      <c r="F85" s="44"/>
      <c r="G85" s="45" t="s">
        <v>1221</v>
      </c>
      <c r="H85" s="60"/>
    </row>
    <row r="86" spans="1:8" x14ac:dyDescent="0.2">
      <c r="A86" s="53">
        <v>2</v>
      </c>
      <c r="B86" s="52" t="s">
        <v>8</v>
      </c>
      <c r="C86" s="44" t="s">
        <v>1219</v>
      </c>
      <c r="D86" s="44" t="s">
        <v>1222</v>
      </c>
      <c r="E86" s="45" t="s">
        <v>1281</v>
      </c>
      <c r="F86" s="44"/>
      <c r="G86" s="45" t="s">
        <v>1223</v>
      </c>
      <c r="H86" s="60"/>
    </row>
    <row r="87" spans="1:8" x14ac:dyDescent="0.2">
      <c r="A87" s="53">
        <v>3</v>
      </c>
      <c r="B87" s="52" t="s">
        <v>8</v>
      </c>
      <c r="C87" s="44" t="s">
        <v>1219</v>
      </c>
      <c r="D87" s="44" t="s">
        <v>1230</v>
      </c>
      <c r="E87" s="45" t="s">
        <v>1281</v>
      </c>
      <c r="F87" s="44"/>
      <c r="G87" s="45" t="s">
        <v>1231</v>
      </c>
      <c r="H87" s="60"/>
    </row>
    <row r="88" spans="1:8" x14ac:dyDescent="0.2">
      <c r="A88" s="53">
        <v>4</v>
      </c>
      <c r="B88" s="52" t="s">
        <v>8</v>
      </c>
      <c r="C88" s="44" t="s">
        <v>1234</v>
      </c>
      <c r="D88" s="44" t="s">
        <v>1235</v>
      </c>
      <c r="E88" s="45" t="s">
        <v>1281</v>
      </c>
      <c r="F88" s="44"/>
      <c r="G88" s="45" t="s">
        <v>1236</v>
      </c>
      <c r="H88" s="60"/>
    </row>
    <row r="90" spans="1:8" ht="15" x14ac:dyDescent="0.25">
      <c r="A90" s="35" t="s">
        <v>1346</v>
      </c>
    </row>
    <row r="91" spans="1:8" x14ac:dyDescent="0.2">
      <c r="A91" s="1">
        <v>5</v>
      </c>
      <c r="B91" s="1" t="s">
        <v>8</v>
      </c>
      <c r="C91" s="1" t="s">
        <v>1347</v>
      </c>
      <c r="D91" s="1" t="s">
        <v>1348</v>
      </c>
      <c r="E91" s="3">
        <v>220</v>
      </c>
      <c r="F91" s="60"/>
      <c r="G91" s="4" t="s">
        <v>1349</v>
      </c>
      <c r="H91" s="60"/>
    </row>
    <row r="92" spans="1:8" x14ac:dyDescent="0.2">
      <c r="A92" s="1">
        <v>6</v>
      </c>
      <c r="B92" s="1" t="s">
        <v>75</v>
      </c>
      <c r="C92" s="1" t="s">
        <v>947</v>
      </c>
      <c r="D92" s="1" t="s">
        <v>948</v>
      </c>
      <c r="E92" s="3">
        <v>1321</v>
      </c>
      <c r="F92" s="60"/>
      <c r="G92" s="4" t="s">
        <v>1350</v>
      </c>
      <c r="H92" s="60"/>
    </row>
    <row r="93" spans="1:8" x14ac:dyDescent="0.2">
      <c r="A93" s="1">
        <v>7</v>
      </c>
      <c r="B93" s="1" t="s">
        <v>8</v>
      </c>
      <c r="C93" s="1" t="s">
        <v>195</v>
      </c>
      <c r="D93" s="1" t="s">
        <v>959</v>
      </c>
      <c r="E93" s="3" t="s">
        <v>960</v>
      </c>
      <c r="F93" s="60"/>
      <c r="G93" s="4" t="s">
        <v>1351</v>
      </c>
      <c r="H93" s="60"/>
    </row>
  </sheetData>
  <mergeCells count="1">
    <mergeCell ref="A2:H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30A2E-ACAE-40B9-84BC-6876898DBF88}">
  <dimension ref="A1:H101"/>
  <sheetViews>
    <sheetView workbookViewId="0">
      <selection activeCell="A3" sqref="A3"/>
    </sheetView>
  </sheetViews>
  <sheetFormatPr defaultRowHeight="14.25" x14ac:dyDescent="0.2"/>
  <cols>
    <col min="1" max="1" width="8.140625" style="33" bestFit="1" customWidth="1"/>
    <col min="2" max="3" width="24.42578125" style="33" customWidth="1"/>
    <col min="4" max="4" width="34.85546875" style="33" bestFit="1" customWidth="1"/>
    <col min="5" max="6" width="24.42578125" style="33" customWidth="1"/>
    <col min="7" max="7" width="12.85546875" style="34" bestFit="1" customWidth="1"/>
    <col min="8" max="8" width="14.140625" style="33" bestFit="1" customWidth="1"/>
    <col min="9" max="16384" width="9.140625" style="33"/>
  </cols>
  <sheetData>
    <row r="1" spans="1:8" s="71" customFormat="1" ht="15.75" x14ac:dyDescent="0.25">
      <c r="A1" s="72"/>
      <c r="B1" s="72"/>
      <c r="C1" s="72"/>
      <c r="D1" s="72"/>
      <c r="E1" s="72"/>
      <c r="F1" s="72"/>
      <c r="G1" s="72"/>
      <c r="H1" s="72"/>
    </row>
    <row r="2" spans="1:8" s="71" customFormat="1" ht="15.75" x14ac:dyDescent="0.25">
      <c r="A2" s="75" t="s">
        <v>1357</v>
      </c>
      <c r="B2" s="75"/>
      <c r="C2" s="75"/>
      <c r="D2" s="75"/>
      <c r="E2" s="75"/>
      <c r="F2" s="75"/>
      <c r="G2" s="75"/>
      <c r="H2" s="75"/>
    </row>
    <row r="4" spans="1:8" s="35" customFormat="1" ht="15" x14ac:dyDescent="0.25">
      <c r="A4" s="35" t="s">
        <v>0</v>
      </c>
      <c r="B4" s="35" t="s">
        <v>51</v>
      </c>
      <c r="C4" s="35" t="s">
        <v>1</v>
      </c>
      <c r="D4" s="35" t="s">
        <v>2</v>
      </c>
      <c r="E4" s="35" t="s">
        <v>3</v>
      </c>
      <c r="F4" s="35" t="s">
        <v>4</v>
      </c>
      <c r="G4" s="70" t="s">
        <v>5</v>
      </c>
      <c r="H4" s="35" t="s">
        <v>6</v>
      </c>
    </row>
    <row r="5" spans="1:8" ht="15" x14ac:dyDescent="0.25">
      <c r="A5" s="35" t="s">
        <v>7</v>
      </c>
    </row>
    <row r="6" spans="1:8" x14ac:dyDescent="0.2">
      <c r="A6" s="1">
        <v>1</v>
      </c>
      <c r="B6" s="1" t="s">
        <v>8</v>
      </c>
      <c r="C6" s="1" t="s">
        <v>52</v>
      </c>
      <c r="D6" s="1" t="s">
        <v>53</v>
      </c>
      <c r="E6" s="2" t="s">
        <v>54</v>
      </c>
      <c r="F6" s="1">
        <v>198</v>
      </c>
      <c r="G6" s="4" t="s">
        <v>55</v>
      </c>
      <c r="H6" s="60"/>
    </row>
    <row r="7" spans="1:8" x14ac:dyDescent="0.2">
      <c r="A7" s="1">
        <v>2</v>
      </c>
      <c r="B7" s="1" t="s">
        <v>8</v>
      </c>
      <c r="C7" s="1" t="s">
        <v>56</v>
      </c>
      <c r="D7" s="1" t="s">
        <v>57</v>
      </c>
      <c r="E7" s="2">
        <v>4692</v>
      </c>
      <c r="F7" s="1">
        <v>349</v>
      </c>
      <c r="G7" s="4" t="s">
        <v>31</v>
      </c>
      <c r="H7" s="60"/>
    </row>
    <row r="8" spans="1:8" s="61" customFormat="1" x14ac:dyDescent="0.2">
      <c r="A8" s="8">
        <v>3</v>
      </c>
      <c r="B8" s="8" t="s">
        <v>8</v>
      </c>
      <c r="C8" s="8" t="s">
        <v>58</v>
      </c>
      <c r="D8" s="8" t="s">
        <v>59</v>
      </c>
      <c r="E8" s="9">
        <v>385</v>
      </c>
      <c r="F8" s="8">
        <v>106</v>
      </c>
      <c r="G8" s="10" t="s">
        <v>60</v>
      </c>
      <c r="H8" s="69"/>
    </row>
    <row r="10" spans="1:8" ht="15" x14ac:dyDescent="0.25">
      <c r="A10" s="35" t="s">
        <v>64</v>
      </c>
    </row>
    <row r="11" spans="1:8" x14ac:dyDescent="0.2">
      <c r="A11" s="1">
        <v>1</v>
      </c>
      <c r="B11" s="1" t="s">
        <v>8</v>
      </c>
      <c r="C11" s="1" t="s">
        <v>79</v>
      </c>
      <c r="D11" s="1" t="s">
        <v>53</v>
      </c>
      <c r="E11" s="2">
        <v>4046</v>
      </c>
      <c r="F11" s="1">
        <v>73</v>
      </c>
      <c r="G11" s="4" t="s">
        <v>80</v>
      </c>
      <c r="H11" s="60"/>
    </row>
    <row r="13" spans="1:8" ht="15" x14ac:dyDescent="0.25">
      <c r="A13" s="35" t="s">
        <v>148</v>
      </c>
    </row>
    <row r="14" spans="1:8" x14ac:dyDescent="0.2">
      <c r="A14" s="1">
        <v>1</v>
      </c>
      <c r="B14" s="1" t="s">
        <v>8</v>
      </c>
      <c r="C14" s="1" t="s">
        <v>149</v>
      </c>
      <c r="D14" s="1" t="s">
        <v>92</v>
      </c>
      <c r="E14" s="6" t="s">
        <v>150</v>
      </c>
      <c r="F14" s="3">
        <v>685</v>
      </c>
      <c r="G14" s="2" t="s">
        <v>151</v>
      </c>
      <c r="H14" s="60"/>
    </row>
    <row r="15" spans="1:8" x14ac:dyDescent="0.2">
      <c r="A15" s="1">
        <f t="shared" ref="A15:A46" si="0">A14+1</f>
        <v>2</v>
      </c>
      <c r="B15" s="1" t="s">
        <v>8</v>
      </c>
      <c r="C15" s="1" t="s">
        <v>152</v>
      </c>
      <c r="D15" s="1" t="s">
        <v>92</v>
      </c>
      <c r="E15" s="2">
        <v>456</v>
      </c>
      <c r="F15" s="3">
        <v>930</v>
      </c>
      <c r="G15" s="2" t="s">
        <v>153</v>
      </c>
      <c r="H15" s="60"/>
    </row>
    <row r="16" spans="1:8" x14ac:dyDescent="0.2">
      <c r="A16" s="1">
        <f t="shared" si="0"/>
        <v>3</v>
      </c>
      <c r="B16" s="1" t="s">
        <v>8</v>
      </c>
      <c r="C16" s="1" t="s">
        <v>154</v>
      </c>
      <c r="D16" s="1" t="s">
        <v>92</v>
      </c>
      <c r="E16" s="2" t="s">
        <v>155</v>
      </c>
      <c r="F16" s="3">
        <v>48</v>
      </c>
      <c r="G16" s="2" t="s">
        <v>156</v>
      </c>
      <c r="H16" s="60"/>
    </row>
    <row r="17" spans="1:8" x14ac:dyDescent="0.2">
      <c r="A17" s="1">
        <f t="shared" si="0"/>
        <v>4</v>
      </c>
      <c r="B17" s="1" t="s">
        <v>8</v>
      </c>
      <c r="C17" s="1" t="s">
        <v>157</v>
      </c>
      <c r="D17" s="1" t="s">
        <v>92</v>
      </c>
      <c r="E17" s="2" t="s">
        <v>158</v>
      </c>
      <c r="F17" s="3">
        <v>559</v>
      </c>
      <c r="G17" s="2" t="s">
        <v>159</v>
      </c>
      <c r="H17" s="60"/>
    </row>
    <row r="18" spans="1:8" x14ac:dyDescent="0.2">
      <c r="A18" s="1">
        <f t="shared" si="0"/>
        <v>5</v>
      </c>
      <c r="B18" s="1" t="s">
        <v>8</v>
      </c>
      <c r="C18" s="1" t="s">
        <v>160</v>
      </c>
      <c r="D18" s="1" t="s">
        <v>92</v>
      </c>
      <c r="E18" s="6" t="s">
        <v>161</v>
      </c>
      <c r="F18" s="3">
        <v>1600</v>
      </c>
      <c r="G18" s="2" t="s">
        <v>162</v>
      </c>
      <c r="H18" s="60"/>
    </row>
    <row r="19" spans="1:8" x14ac:dyDescent="0.2">
      <c r="A19" s="1">
        <f t="shared" si="0"/>
        <v>6</v>
      </c>
      <c r="B19" s="1" t="s">
        <v>8</v>
      </c>
      <c r="C19" s="1" t="s">
        <v>160</v>
      </c>
      <c r="D19" s="1" t="s">
        <v>92</v>
      </c>
      <c r="E19" s="6" t="s">
        <v>163</v>
      </c>
      <c r="F19" s="3">
        <v>709</v>
      </c>
      <c r="G19" s="2" t="s">
        <v>164</v>
      </c>
      <c r="H19" s="60"/>
    </row>
    <row r="20" spans="1:8" x14ac:dyDescent="0.2">
      <c r="A20" s="1">
        <f t="shared" si="0"/>
        <v>7</v>
      </c>
      <c r="B20" s="1" t="s">
        <v>8</v>
      </c>
      <c r="C20" s="1" t="s">
        <v>165</v>
      </c>
      <c r="D20" s="1" t="s">
        <v>92</v>
      </c>
      <c r="E20" s="2">
        <v>137</v>
      </c>
      <c r="F20" s="3">
        <v>1974</v>
      </c>
      <c r="G20" s="2" t="s">
        <v>166</v>
      </c>
      <c r="H20" s="60"/>
    </row>
    <row r="21" spans="1:8" x14ac:dyDescent="0.2">
      <c r="A21" s="1">
        <f t="shared" si="0"/>
        <v>8</v>
      </c>
      <c r="B21" s="1" t="s">
        <v>8</v>
      </c>
      <c r="C21" s="1" t="s">
        <v>167</v>
      </c>
      <c r="D21" s="1" t="s">
        <v>168</v>
      </c>
      <c r="E21" s="11" t="s">
        <v>169</v>
      </c>
      <c r="F21" s="3">
        <v>5000</v>
      </c>
      <c r="G21" s="2" t="s">
        <v>170</v>
      </c>
      <c r="H21" s="60"/>
    </row>
    <row r="22" spans="1:8" x14ac:dyDescent="0.2">
      <c r="A22" s="1">
        <f t="shared" si="0"/>
        <v>9</v>
      </c>
      <c r="B22" s="1" t="s">
        <v>8</v>
      </c>
      <c r="C22" s="1" t="s">
        <v>171</v>
      </c>
      <c r="D22" s="1" t="s">
        <v>92</v>
      </c>
      <c r="E22" s="2" t="s">
        <v>172</v>
      </c>
      <c r="F22" s="3">
        <v>794</v>
      </c>
      <c r="G22" s="2" t="s">
        <v>173</v>
      </c>
      <c r="H22" s="60"/>
    </row>
    <row r="23" spans="1:8" x14ac:dyDescent="0.2">
      <c r="A23" s="1">
        <f t="shared" si="0"/>
        <v>10</v>
      </c>
      <c r="B23" s="1" t="s">
        <v>8</v>
      </c>
      <c r="C23" s="1" t="s">
        <v>174</v>
      </c>
      <c r="D23" s="1" t="s">
        <v>92</v>
      </c>
      <c r="E23" s="2" t="s">
        <v>175</v>
      </c>
      <c r="F23" s="3">
        <v>10000</v>
      </c>
      <c r="G23" s="2" t="s">
        <v>176</v>
      </c>
      <c r="H23" s="60"/>
    </row>
    <row r="24" spans="1:8" x14ac:dyDescent="0.2">
      <c r="A24" s="1">
        <f t="shared" si="0"/>
        <v>11</v>
      </c>
      <c r="B24" s="1" t="s">
        <v>8</v>
      </c>
      <c r="C24" s="1" t="s">
        <v>160</v>
      </c>
      <c r="D24" s="1" t="s">
        <v>92</v>
      </c>
      <c r="E24" s="2">
        <v>4480</v>
      </c>
      <c r="F24" s="3">
        <v>238</v>
      </c>
      <c r="G24" s="2" t="s">
        <v>177</v>
      </c>
      <c r="H24" s="60"/>
    </row>
    <row r="25" spans="1:8" x14ac:dyDescent="0.2">
      <c r="A25" s="1">
        <f t="shared" si="0"/>
        <v>12</v>
      </c>
      <c r="B25" s="1" t="s">
        <v>8</v>
      </c>
      <c r="C25" s="1" t="s">
        <v>178</v>
      </c>
      <c r="D25" s="1" t="s">
        <v>92</v>
      </c>
      <c r="E25" s="6">
        <v>4538</v>
      </c>
      <c r="F25" s="12">
        <v>163</v>
      </c>
      <c r="G25" s="2" t="s">
        <v>179</v>
      </c>
      <c r="H25" s="60"/>
    </row>
    <row r="26" spans="1:8" x14ac:dyDescent="0.2">
      <c r="A26" s="1">
        <f t="shared" si="0"/>
        <v>13</v>
      </c>
      <c r="B26" s="1" t="s">
        <v>8</v>
      </c>
      <c r="C26" s="1" t="s">
        <v>180</v>
      </c>
      <c r="D26" s="1" t="s">
        <v>92</v>
      </c>
      <c r="E26" s="6">
        <v>4397</v>
      </c>
      <c r="F26" s="12">
        <v>1047</v>
      </c>
      <c r="G26" s="2" t="s">
        <v>181</v>
      </c>
      <c r="H26" s="60"/>
    </row>
    <row r="27" spans="1:8" x14ac:dyDescent="0.2">
      <c r="A27" s="1">
        <f t="shared" si="0"/>
        <v>14</v>
      </c>
      <c r="B27" s="1" t="s">
        <v>8</v>
      </c>
      <c r="C27" s="1" t="s">
        <v>180</v>
      </c>
      <c r="D27" s="1" t="s">
        <v>92</v>
      </c>
      <c r="E27" s="6">
        <v>4398</v>
      </c>
      <c r="F27" s="12">
        <v>1168</v>
      </c>
      <c r="G27" s="2" t="s">
        <v>182</v>
      </c>
      <c r="H27" s="60"/>
    </row>
    <row r="28" spans="1:8" x14ac:dyDescent="0.2">
      <c r="A28" s="1">
        <f t="shared" si="0"/>
        <v>15</v>
      </c>
      <c r="B28" s="1" t="s">
        <v>8</v>
      </c>
      <c r="C28" s="1" t="s">
        <v>180</v>
      </c>
      <c r="D28" s="1" t="s">
        <v>92</v>
      </c>
      <c r="E28" s="6">
        <v>4399</v>
      </c>
      <c r="F28" s="12">
        <v>1167</v>
      </c>
      <c r="G28" s="2" t="s">
        <v>183</v>
      </c>
      <c r="H28" s="60"/>
    </row>
    <row r="29" spans="1:8" x14ac:dyDescent="0.2">
      <c r="A29" s="1">
        <f t="shared" si="0"/>
        <v>16</v>
      </c>
      <c r="B29" s="1" t="s">
        <v>8</v>
      </c>
      <c r="C29" s="1" t="s">
        <v>180</v>
      </c>
      <c r="D29" s="1" t="s">
        <v>92</v>
      </c>
      <c r="E29" s="6">
        <v>4403</v>
      </c>
      <c r="F29" s="12">
        <v>1167</v>
      </c>
      <c r="G29" s="2" t="s">
        <v>184</v>
      </c>
      <c r="H29" s="60"/>
    </row>
    <row r="30" spans="1:8" x14ac:dyDescent="0.2">
      <c r="A30" s="1">
        <f t="shared" si="0"/>
        <v>17</v>
      </c>
      <c r="B30" s="1" t="s">
        <v>8</v>
      </c>
      <c r="C30" s="1" t="s">
        <v>180</v>
      </c>
      <c r="D30" s="1" t="s">
        <v>92</v>
      </c>
      <c r="E30" s="6">
        <v>4404</v>
      </c>
      <c r="F30" s="12">
        <v>1168</v>
      </c>
      <c r="G30" s="2" t="s">
        <v>185</v>
      </c>
      <c r="H30" s="60"/>
    </row>
    <row r="31" spans="1:8" x14ac:dyDescent="0.2">
      <c r="A31" s="1">
        <f t="shared" si="0"/>
        <v>18</v>
      </c>
      <c r="B31" s="1" t="s">
        <v>8</v>
      </c>
      <c r="C31" s="1" t="s">
        <v>180</v>
      </c>
      <c r="D31" s="1" t="s">
        <v>92</v>
      </c>
      <c r="E31" s="6">
        <v>4405</v>
      </c>
      <c r="F31" s="12">
        <v>1167</v>
      </c>
      <c r="G31" s="2" t="s">
        <v>186</v>
      </c>
      <c r="H31" s="60"/>
    </row>
    <row r="32" spans="1:8" x14ac:dyDescent="0.2">
      <c r="A32" s="1">
        <f t="shared" si="0"/>
        <v>19</v>
      </c>
      <c r="B32" s="1" t="s">
        <v>8</v>
      </c>
      <c r="C32" s="1" t="s">
        <v>180</v>
      </c>
      <c r="D32" s="1" t="s">
        <v>92</v>
      </c>
      <c r="E32" s="6">
        <v>4410</v>
      </c>
      <c r="F32" s="12">
        <v>1167</v>
      </c>
      <c r="G32" s="2" t="s">
        <v>187</v>
      </c>
      <c r="H32" s="60"/>
    </row>
    <row r="33" spans="1:8" x14ac:dyDescent="0.2">
      <c r="A33" s="1">
        <f t="shared" si="0"/>
        <v>20</v>
      </c>
      <c r="B33" s="1" t="s">
        <v>8</v>
      </c>
      <c r="C33" s="1" t="s">
        <v>180</v>
      </c>
      <c r="D33" s="1" t="s">
        <v>92</v>
      </c>
      <c r="E33" s="6">
        <v>4411</v>
      </c>
      <c r="F33" s="12">
        <v>1158</v>
      </c>
      <c r="G33" s="2" t="s">
        <v>188</v>
      </c>
      <c r="H33" s="60"/>
    </row>
    <row r="34" spans="1:8" x14ac:dyDescent="0.2">
      <c r="A34" s="1">
        <f t="shared" si="0"/>
        <v>21</v>
      </c>
      <c r="B34" s="1" t="s">
        <v>8</v>
      </c>
      <c r="C34" s="1" t="s">
        <v>189</v>
      </c>
      <c r="D34" s="1" t="s">
        <v>190</v>
      </c>
      <c r="E34" s="2" t="s">
        <v>54</v>
      </c>
      <c r="F34" s="3">
        <v>1711</v>
      </c>
      <c r="G34" s="13" t="s">
        <v>191</v>
      </c>
      <c r="H34" s="60"/>
    </row>
    <row r="35" spans="1:8" x14ac:dyDescent="0.2">
      <c r="A35" s="1">
        <f t="shared" si="0"/>
        <v>22</v>
      </c>
      <c r="B35" s="1" t="s">
        <v>8</v>
      </c>
      <c r="C35" s="1" t="s">
        <v>192</v>
      </c>
      <c r="D35" s="1" t="s">
        <v>92</v>
      </c>
      <c r="E35" s="2" t="s">
        <v>193</v>
      </c>
      <c r="F35" s="3">
        <v>249</v>
      </c>
      <c r="G35" s="13" t="s">
        <v>194</v>
      </c>
      <c r="H35" s="60"/>
    </row>
    <row r="36" spans="1:8" x14ac:dyDescent="0.2">
      <c r="A36" s="1">
        <f t="shared" si="0"/>
        <v>23</v>
      </c>
      <c r="B36" s="1" t="s">
        <v>8</v>
      </c>
      <c r="C36" s="1" t="s">
        <v>195</v>
      </c>
      <c r="D36" s="1" t="s">
        <v>92</v>
      </c>
      <c r="E36" s="6" t="s">
        <v>196</v>
      </c>
      <c r="F36" s="3">
        <v>777</v>
      </c>
      <c r="G36" s="13" t="s">
        <v>197</v>
      </c>
      <c r="H36" s="60"/>
    </row>
    <row r="37" spans="1:8" x14ac:dyDescent="0.2">
      <c r="A37" s="1">
        <f t="shared" si="0"/>
        <v>24</v>
      </c>
      <c r="B37" s="1" t="s">
        <v>8</v>
      </c>
      <c r="C37" s="1" t="s">
        <v>195</v>
      </c>
      <c r="D37" s="1" t="s">
        <v>92</v>
      </c>
      <c r="E37" s="6" t="s">
        <v>198</v>
      </c>
      <c r="F37" s="3">
        <v>304</v>
      </c>
      <c r="G37" s="13" t="s">
        <v>199</v>
      </c>
      <c r="H37" s="60"/>
    </row>
    <row r="38" spans="1:8" x14ac:dyDescent="0.2">
      <c r="A38" s="1">
        <f t="shared" si="0"/>
        <v>25</v>
      </c>
      <c r="B38" s="1" t="s">
        <v>8</v>
      </c>
      <c r="C38" s="14" t="s">
        <v>178</v>
      </c>
      <c r="D38" s="1" t="s">
        <v>92</v>
      </c>
      <c r="E38" s="6" t="s">
        <v>200</v>
      </c>
      <c r="F38" s="15">
        <v>15671</v>
      </c>
      <c r="G38" s="13" t="s">
        <v>201</v>
      </c>
      <c r="H38" s="60"/>
    </row>
    <row r="39" spans="1:8" x14ac:dyDescent="0.2">
      <c r="A39" s="1">
        <f t="shared" si="0"/>
        <v>26</v>
      </c>
      <c r="B39" s="1" t="s">
        <v>8</v>
      </c>
      <c r="C39" s="16" t="s">
        <v>178</v>
      </c>
      <c r="D39" s="1" t="s">
        <v>92</v>
      </c>
      <c r="E39" s="6" t="s">
        <v>202</v>
      </c>
      <c r="F39" s="3">
        <v>437</v>
      </c>
      <c r="G39" s="13" t="s">
        <v>203</v>
      </c>
      <c r="H39" s="60"/>
    </row>
    <row r="40" spans="1:8" x14ac:dyDescent="0.2">
      <c r="A40" s="1">
        <f t="shared" si="0"/>
        <v>27</v>
      </c>
      <c r="B40" s="1" t="s">
        <v>8</v>
      </c>
      <c r="C40" s="14" t="s">
        <v>204</v>
      </c>
      <c r="D40" s="1" t="s">
        <v>92</v>
      </c>
      <c r="E40" s="6" t="s">
        <v>205</v>
      </c>
      <c r="F40" s="15">
        <v>829</v>
      </c>
      <c r="G40" s="13" t="s">
        <v>206</v>
      </c>
      <c r="H40" s="60"/>
    </row>
    <row r="41" spans="1:8" x14ac:dyDescent="0.2">
      <c r="A41" s="1">
        <f t="shared" si="0"/>
        <v>28</v>
      </c>
      <c r="B41" s="1" t="s">
        <v>8</v>
      </c>
      <c r="C41" s="1" t="s">
        <v>195</v>
      </c>
      <c r="D41" s="5" t="s">
        <v>92</v>
      </c>
      <c r="E41" s="2">
        <v>400</v>
      </c>
      <c r="F41" s="7">
        <v>339</v>
      </c>
      <c r="G41" s="2" t="s">
        <v>207</v>
      </c>
      <c r="H41" s="60"/>
    </row>
    <row r="42" spans="1:8" x14ac:dyDescent="0.2">
      <c r="A42" s="1">
        <f t="shared" si="0"/>
        <v>29</v>
      </c>
      <c r="B42" s="1" t="s">
        <v>8</v>
      </c>
      <c r="C42" s="5" t="s">
        <v>208</v>
      </c>
      <c r="D42" s="5" t="s">
        <v>209</v>
      </c>
      <c r="E42" s="2">
        <v>1382</v>
      </c>
      <c r="F42" s="3">
        <v>1013</v>
      </c>
      <c r="G42" s="2" t="s">
        <v>210</v>
      </c>
      <c r="H42" s="60"/>
    </row>
    <row r="43" spans="1:8" x14ac:dyDescent="0.2">
      <c r="A43" s="1">
        <f t="shared" si="0"/>
        <v>30</v>
      </c>
      <c r="B43" s="1" t="s">
        <v>8</v>
      </c>
      <c r="C43" s="1" t="s">
        <v>211</v>
      </c>
      <c r="D43" s="5" t="s">
        <v>209</v>
      </c>
      <c r="E43" s="6" t="s">
        <v>212</v>
      </c>
      <c r="F43" s="3">
        <v>1141</v>
      </c>
      <c r="G43" s="2" t="s">
        <v>213</v>
      </c>
      <c r="H43" s="60"/>
    </row>
    <row r="44" spans="1:8" x14ac:dyDescent="0.2">
      <c r="A44" s="1">
        <f t="shared" si="0"/>
        <v>31</v>
      </c>
      <c r="B44" s="17" t="s">
        <v>8</v>
      </c>
      <c r="C44" s="14" t="s">
        <v>214</v>
      </c>
      <c r="D44" s="1" t="s">
        <v>57</v>
      </c>
      <c r="E44" s="18">
        <v>4692</v>
      </c>
      <c r="F44" s="15">
        <v>1516</v>
      </c>
      <c r="G44" s="2" t="s">
        <v>215</v>
      </c>
      <c r="H44" s="60"/>
    </row>
    <row r="45" spans="1:8" x14ac:dyDescent="0.2">
      <c r="A45" s="1">
        <f t="shared" si="0"/>
        <v>32</v>
      </c>
      <c r="B45" s="1" t="s">
        <v>8</v>
      </c>
      <c r="C45" s="14" t="s">
        <v>216</v>
      </c>
      <c r="D45" s="14" t="s">
        <v>217</v>
      </c>
      <c r="E45" s="19" t="s">
        <v>218</v>
      </c>
      <c r="F45" s="15">
        <v>3931</v>
      </c>
      <c r="G45" s="2" t="s">
        <v>219</v>
      </c>
      <c r="H45" s="60"/>
    </row>
    <row r="46" spans="1:8" s="61" customFormat="1" x14ac:dyDescent="0.2">
      <c r="A46" s="8">
        <f t="shared" si="0"/>
        <v>33</v>
      </c>
      <c r="B46" s="8" t="s">
        <v>8</v>
      </c>
      <c r="C46" s="20" t="s">
        <v>58</v>
      </c>
      <c r="D46" s="20" t="s">
        <v>220</v>
      </c>
      <c r="E46" s="21" t="s">
        <v>221</v>
      </c>
      <c r="F46" s="22">
        <v>303</v>
      </c>
      <c r="G46" s="9" t="s">
        <v>222</v>
      </c>
      <c r="H46" s="69"/>
    </row>
    <row r="48" spans="1:8" ht="15" x14ac:dyDescent="0.25">
      <c r="A48" s="35" t="s">
        <v>226</v>
      </c>
    </row>
    <row r="49" spans="1:8" x14ac:dyDescent="0.2">
      <c r="A49" s="1">
        <v>1</v>
      </c>
      <c r="B49" s="1" t="s">
        <v>8</v>
      </c>
      <c r="C49" s="1" t="s">
        <v>241</v>
      </c>
      <c r="D49" s="1" t="s">
        <v>242</v>
      </c>
      <c r="E49" s="2">
        <v>4046</v>
      </c>
      <c r="F49" s="3">
        <v>727</v>
      </c>
      <c r="G49" s="2" t="s">
        <v>243</v>
      </c>
      <c r="H49" s="60"/>
    </row>
    <row r="51" spans="1:8" ht="15" x14ac:dyDescent="0.25">
      <c r="A51" s="35" t="s">
        <v>146</v>
      </c>
    </row>
    <row r="52" spans="1:8" x14ac:dyDescent="0.2">
      <c r="A52" s="1">
        <v>1</v>
      </c>
      <c r="B52" s="1" t="s">
        <v>8</v>
      </c>
      <c r="C52" s="1"/>
      <c r="D52" s="62" t="s">
        <v>11</v>
      </c>
      <c r="E52" s="6" t="s">
        <v>967</v>
      </c>
      <c r="F52" s="2">
        <v>1924</v>
      </c>
      <c r="G52" s="4" t="s">
        <v>968</v>
      </c>
      <c r="H52" s="60"/>
    </row>
    <row r="53" spans="1:8" x14ac:dyDescent="0.2">
      <c r="A53" s="1">
        <f>1+A52</f>
        <v>2</v>
      </c>
      <c r="B53" s="1" t="s">
        <v>8</v>
      </c>
      <c r="C53" s="1"/>
      <c r="D53" s="1" t="s">
        <v>969</v>
      </c>
      <c r="E53" s="6" t="s">
        <v>970</v>
      </c>
      <c r="F53" s="63">
        <f>1169*6/431</f>
        <v>16.273781902552205</v>
      </c>
      <c r="G53" s="4" t="s">
        <v>971</v>
      </c>
      <c r="H53" s="60"/>
    </row>
    <row r="54" spans="1:8" x14ac:dyDescent="0.2">
      <c r="A54" s="1">
        <f>1+A53</f>
        <v>3</v>
      </c>
      <c r="B54" s="1" t="s">
        <v>8</v>
      </c>
      <c r="C54" s="1"/>
      <c r="D54" s="1" t="s">
        <v>972</v>
      </c>
      <c r="E54" s="6" t="s">
        <v>973</v>
      </c>
      <c r="F54" s="63">
        <f>5/335*1645</f>
        <v>24.552238805970148</v>
      </c>
      <c r="G54" s="4" t="s">
        <v>974</v>
      </c>
      <c r="H54" s="60"/>
    </row>
    <row r="55" spans="1:8" x14ac:dyDescent="0.2">
      <c r="A55" s="1">
        <f>1+A54</f>
        <v>4</v>
      </c>
      <c r="B55" s="1" t="s">
        <v>8</v>
      </c>
      <c r="C55" s="1"/>
      <c r="D55" s="1" t="s">
        <v>975</v>
      </c>
      <c r="E55" s="6" t="s">
        <v>976</v>
      </c>
      <c r="F55" s="63">
        <f>6/349*1715</f>
        <v>29.484240687679083</v>
      </c>
      <c r="G55" s="4" t="s">
        <v>977</v>
      </c>
      <c r="H55" s="60"/>
    </row>
    <row r="56" spans="1:8" x14ac:dyDescent="0.2">
      <c r="A56" s="1">
        <f>1+A55</f>
        <v>5</v>
      </c>
      <c r="B56" s="1" t="s">
        <v>8</v>
      </c>
      <c r="C56" s="1"/>
      <c r="D56" s="1" t="s">
        <v>978</v>
      </c>
      <c r="E56" s="6" t="s">
        <v>979</v>
      </c>
      <c r="F56" s="63">
        <f>1683*0.00292397660818713</f>
        <v>4.9210526315789398</v>
      </c>
      <c r="G56" s="4" t="s">
        <v>980</v>
      </c>
      <c r="H56" s="60"/>
    </row>
    <row r="58" spans="1:8" ht="15" x14ac:dyDescent="0.25">
      <c r="A58" s="35" t="s">
        <v>1218</v>
      </c>
    </row>
    <row r="59" spans="1:8" x14ac:dyDescent="0.2">
      <c r="A59" s="53">
        <v>1</v>
      </c>
      <c r="B59" s="53" t="s">
        <v>8</v>
      </c>
      <c r="C59" s="44" t="s">
        <v>825</v>
      </c>
      <c r="D59" s="64" t="s">
        <v>1248</v>
      </c>
      <c r="E59" s="54"/>
      <c r="F59" s="44"/>
      <c r="G59" s="54" t="s">
        <v>1249</v>
      </c>
      <c r="H59" s="60"/>
    </row>
    <row r="60" spans="1:8" x14ac:dyDescent="0.2">
      <c r="A60" s="53">
        <f>+A59+1</f>
        <v>2</v>
      </c>
      <c r="B60" s="53" t="s">
        <v>8</v>
      </c>
      <c r="C60" s="44" t="s">
        <v>825</v>
      </c>
      <c r="D60" s="64" t="s">
        <v>1250</v>
      </c>
      <c r="E60" s="54"/>
      <c r="F60" s="44"/>
      <c r="G60" s="54" t="s">
        <v>1251</v>
      </c>
      <c r="H60" s="60"/>
    </row>
    <row r="61" spans="1:8" x14ac:dyDescent="0.2">
      <c r="A61" s="53">
        <f t="shared" ref="A61:A83" si="1">+A60+1</f>
        <v>3</v>
      </c>
      <c r="B61" s="53" t="s">
        <v>8</v>
      </c>
      <c r="C61" s="44" t="s">
        <v>1252</v>
      </c>
      <c r="D61" s="44" t="s">
        <v>1253</v>
      </c>
      <c r="E61" s="45"/>
      <c r="F61" s="44"/>
      <c r="G61" s="45" t="s">
        <v>1254</v>
      </c>
      <c r="H61" s="60"/>
    </row>
    <row r="62" spans="1:8" x14ac:dyDescent="0.2">
      <c r="A62" s="53">
        <f t="shared" si="1"/>
        <v>4</v>
      </c>
      <c r="B62" s="53" t="s">
        <v>8</v>
      </c>
      <c r="C62" s="44" t="s">
        <v>1255</v>
      </c>
      <c r="D62" s="44" t="s">
        <v>1248</v>
      </c>
      <c r="E62" s="45"/>
      <c r="F62" s="44"/>
      <c r="G62" s="45" t="s">
        <v>1256</v>
      </c>
      <c r="H62" s="60"/>
    </row>
    <row r="63" spans="1:8" x14ac:dyDescent="0.2">
      <c r="A63" s="53">
        <f t="shared" si="1"/>
        <v>5</v>
      </c>
      <c r="B63" s="53" t="s">
        <v>8</v>
      </c>
      <c r="C63" s="44" t="s">
        <v>1257</v>
      </c>
      <c r="D63" s="44" t="s">
        <v>1248</v>
      </c>
      <c r="E63" s="45"/>
      <c r="F63" s="44"/>
      <c r="G63" s="45" t="s">
        <v>1258</v>
      </c>
      <c r="H63" s="60"/>
    </row>
    <row r="64" spans="1:8" x14ac:dyDescent="0.2">
      <c r="A64" s="53">
        <f t="shared" si="1"/>
        <v>6</v>
      </c>
      <c r="B64" s="53" t="s">
        <v>8</v>
      </c>
      <c r="C64" s="44" t="s">
        <v>1259</v>
      </c>
      <c r="D64" s="44" t="s">
        <v>1248</v>
      </c>
      <c r="E64" s="45"/>
      <c r="F64" s="44"/>
      <c r="G64" s="45" t="s">
        <v>1260</v>
      </c>
      <c r="H64" s="60"/>
    </row>
    <row r="65" spans="1:8" x14ac:dyDescent="0.2">
      <c r="A65" s="53">
        <f t="shared" si="1"/>
        <v>7</v>
      </c>
      <c r="B65" s="53" t="s">
        <v>8</v>
      </c>
      <c r="C65" s="1" t="s">
        <v>1261</v>
      </c>
      <c r="D65" s="23" t="s">
        <v>1262</v>
      </c>
      <c r="E65" s="23"/>
      <c r="F65" s="65"/>
      <c r="G65" s="45" t="s">
        <v>1263</v>
      </c>
      <c r="H65" s="60"/>
    </row>
    <row r="66" spans="1:8" x14ac:dyDescent="0.2">
      <c r="A66" s="53">
        <f t="shared" si="1"/>
        <v>8</v>
      </c>
      <c r="B66" s="53" t="s">
        <v>8</v>
      </c>
      <c r="C66" s="1" t="s">
        <v>1264</v>
      </c>
      <c r="D66" s="23" t="s">
        <v>1265</v>
      </c>
      <c r="E66" s="45"/>
      <c r="F66" s="65"/>
      <c r="G66" s="45"/>
      <c r="H66" s="60"/>
    </row>
    <row r="67" spans="1:8" x14ac:dyDescent="0.2">
      <c r="A67" s="53">
        <f t="shared" si="1"/>
        <v>9</v>
      </c>
      <c r="B67" s="53" t="s">
        <v>8</v>
      </c>
      <c r="C67" s="1" t="s">
        <v>1266</v>
      </c>
      <c r="D67" s="23" t="s">
        <v>1267</v>
      </c>
      <c r="E67" s="45"/>
      <c r="F67" s="65"/>
      <c r="G67" s="45"/>
      <c r="H67" s="60"/>
    </row>
    <row r="68" spans="1:8" x14ac:dyDescent="0.2">
      <c r="A68" s="53">
        <f t="shared" si="1"/>
        <v>10</v>
      </c>
      <c r="B68" s="53" t="s">
        <v>8</v>
      </c>
      <c r="C68" s="1" t="s">
        <v>105</v>
      </c>
      <c r="D68" s="23" t="s">
        <v>1268</v>
      </c>
      <c r="E68" s="45"/>
      <c r="F68" s="65"/>
      <c r="G68" s="45"/>
      <c r="H68" s="60"/>
    </row>
    <row r="69" spans="1:8" x14ac:dyDescent="0.2">
      <c r="A69" s="53">
        <f t="shared" si="1"/>
        <v>11</v>
      </c>
      <c r="B69" s="53" t="s">
        <v>8</v>
      </c>
      <c r="C69" s="1" t="s">
        <v>1269</v>
      </c>
      <c r="D69" s="23" t="s">
        <v>1268</v>
      </c>
      <c r="E69" s="45"/>
      <c r="F69" s="65"/>
      <c r="G69" s="45"/>
      <c r="H69" s="60"/>
    </row>
    <row r="70" spans="1:8" x14ac:dyDescent="0.2">
      <c r="A70" s="53">
        <f t="shared" si="1"/>
        <v>12</v>
      </c>
      <c r="B70" s="53" t="s">
        <v>8</v>
      </c>
      <c r="C70" s="1" t="s">
        <v>825</v>
      </c>
      <c r="D70" s="23" t="s">
        <v>1270</v>
      </c>
      <c r="E70" s="45"/>
      <c r="F70" s="65"/>
      <c r="G70" s="45"/>
      <c r="H70" s="60"/>
    </row>
    <row r="71" spans="1:8" x14ac:dyDescent="0.2">
      <c r="A71" s="53">
        <f t="shared" si="1"/>
        <v>13</v>
      </c>
      <c r="B71" s="53" t="s">
        <v>8</v>
      </c>
      <c r="C71" s="1" t="s">
        <v>61</v>
      </c>
      <c r="D71" s="23" t="s">
        <v>1271</v>
      </c>
      <c r="E71" s="45"/>
      <c r="F71" s="65"/>
      <c r="G71" s="45"/>
      <c r="H71" s="60"/>
    </row>
    <row r="72" spans="1:8" x14ac:dyDescent="0.2">
      <c r="A72" s="53">
        <f t="shared" si="1"/>
        <v>14</v>
      </c>
      <c r="B72" s="53" t="s">
        <v>8</v>
      </c>
      <c r="C72" s="1" t="s">
        <v>1272</v>
      </c>
      <c r="D72" s="23" t="s">
        <v>1273</v>
      </c>
      <c r="E72" s="45"/>
      <c r="F72" s="65"/>
      <c r="G72" s="45"/>
      <c r="H72" s="60"/>
    </row>
    <row r="73" spans="1:8" x14ac:dyDescent="0.2">
      <c r="A73" s="53">
        <f t="shared" si="1"/>
        <v>15</v>
      </c>
      <c r="B73" s="53" t="s">
        <v>8</v>
      </c>
      <c r="C73" s="1" t="s">
        <v>45</v>
      </c>
      <c r="D73" s="23" t="s">
        <v>1274</v>
      </c>
      <c r="E73" s="45"/>
      <c r="F73" s="65"/>
      <c r="G73" s="45"/>
      <c r="H73" s="60"/>
    </row>
    <row r="74" spans="1:8" x14ac:dyDescent="0.2">
      <c r="A74" s="53">
        <f t="shared" si="1"/>
        <v>16</v>
      </c>
      <c r="B74" s="53" t="s">
        <v>8</v>
      </c>
      <c r="C74" s="1" t="s">
        <v>925</v>
      </c>
      <c r="D74" s="23" t="s">
        <v>1275</v>
      </c>
      <c r="E74" s="45"/>
      <c r="F74" s="65"/>
      <c r="G74" s="45" t="s">
        <v>1276</v>
      </c>
      <c r="H74" s="60"/>
    </row>
    <row r="75" spans="1:8" x14ac:dyDescent="0.2">
      <c r="A75" s="53">
        <f t="shared" si="1"/>
        <v>17</v>
      </c>
      <c r="B75" s="53" t="s">
        <v>8</v>
      </c>
      <c r="C75" s="44" t="s">
        <v>1277</v>
      </c>
      <c r="D75" s="44" t="s">
        <v>1278</v>
      </c>
      <c r="E75" s="54">
        <v>220</v>
      </c>
      <c r="F75" s="44"/>
      <c r="G75" s="54" t="s">
        <v>1279</v>
      </c>
      <c r="H75" s="60"/>
    </row>
    <row r="76" spans="1:8" x14ac:dyDescent="0.2">
      <c r="A76" s="53">
        <f t="shared" si="1"/>
        <v>18</v>
      </c>
      <c r="B76" s="53" t="s">
        <v>8</v>
      </c>
      <c r="C76" s="44" t="s">
        <v>1296</v>
      </c>
      <c r="D76" s="44" t="s">
        <v>1297</v>
      </c>
      <c r="E76" s="45" t="s">
        <v>1282</v>
      </c>
      <c r="F76" s="54"/>
      <c r="G76" s="45" t="s">
        <v>1283</v>
      </c>
      <c r="H76" s="60"/>
    </row>
    <row r="77" spans="1:8" x14ac:dyDescent="0.2">
      <c r="A77" s="53">
        <f t="shared" si="1"/>
        <v>19</v>
      </c>
      <c r="B77" s="53" t="s">
        <v>8</v>
      </c>
      <c r="C77" s="1" t="s">
        <v>1284</v>
      </c>
      <c r="D77" s="23" t="s">
        <v>1285</v>
      </c>
      <c r="E77" s="45"/>
      <c r="F77" s="65"/>
      <c r="G77" s="45" t="s">
        <v>1286</v>
      </c>
      <c r="H77" s="60"/>
    </row>
    <row r="78" spans="1:8" x14ac:dyDescent="0.2">
      <c r="A78" s="53">
        <f t="shared" si="1"/>
        <v>20</v>
      </c>
      <c r="B78" s="53" t="s">
        <v>8</v>
      </c>
      <c r="C78" s="1" t="s">
        <v>1287</v>
      </c>
      <c r="D78" s="23"/>
      <c r="E78" s="45" t="s">
        <v>1282</v>
      </c>
      <c r="F78" s="65"/>
      <c r="G78" s="45" t="s">
        <v>1288</v>
      </c>
      <c r="H78" s="60"/>
    </row>
    <row r="79" spans="1:8" x14ac:dyDescent="0.2">
      <c r="A79" s="53">
        <f t="shared" si="1"/>
        <v>21</v>
      </c>
      <c r="B79" s="53" t="s">
        <v>8</v>
      </c>
      <c r="C79" s="1" t="s">
        <v>1298</v>
      </c>
      <c r="D79" s="23" t="s">
        <v>1299</v>
      </c>
      <c r="E79" s="45" t="s">
        <v>1289</v>
      </c>
      <c r="F79" s="65"/>
      <c r="G79" s="45" t="s">
        <v>1239</v>
      </c>
      <c r="H79" s="60"/>
    </row>
    <row r="80" spans="1:8" x14ac:dyDescent="0.2">
      <c r="A80" s="53">
        <f t="shared" si="1"/>
        <v>22</v>
      </c>
      <c r="B80" s="53" t="s">
        <v>8</v>
      </c>
      <c r="C80" s="24" t="s">
        <v>61</v>
      </c>
      <c r="D80" s="25" t="s">
        <v>1300</v>
      </c>
      <c r="E80" s="56"/>
      <c r="F80" s="66"/>
      <c r="G80" s="56" t="s">
        <v>1290</v>
      </c>
      <c r="H80" s="60"/>
    </row>
    <row r="81" spans="1:8" x14ac:dyDescent="0.2">
      <c r="A81" s="53">
        <f t="shared" si="1"/>
        <v>23</v>
      </c>
      <c r="B81" s="53" t="s">
        <v>8</v>
      </c>
      <c r="C81" s="55" t="s">
        <v>1301</v>
      </c>
      <c r="D81" s="55" t="s">
        <v>1302</v>
      </c>
      <c r="E81" s="56"/>
      <c r="F81" s="55"/>
      <c r="G81" s="56" t="s">
        <v>1291</v>
      </c>
      <c r="H81" s="60"/>
    </row>
    <row r="82" spans="1:8" x14ac:dyDescent="0.2">
      <c r="A82" s="53">
        <f t="shared" si="1"/>
        <v>24</v>
      </c>
      <c r="B82" s="53" t="s">
        <v>8</v>
      </c>
      <c r="C82" s="55" t="s">
        <v>1303</v>
      </c>
      <c r="D82" s="55" t="s">
        <v>1304</v>
      </c>
      <c r="E82" s="56"/>
      <c r="F82" s="55"/>
      <c r="G82" s="56" t="s">
        <v>1292</v>
      </c>
      <c r="H82" s="60"/>
    </row>
    <row r="83" spans="1:8" x14ac:dyDescent="0.2">
      <c r="A83" s="53">
        <f t="shared" si="1"/>
        <v>25</v>
      </c>
      <c r="B83" s="53" t="s">
        <v>8</v>
      </c>
      <c r="C83" s="44" t="s">
        <v>1293</v>
      </c>
      <c r="D83" s="44" t="s">
        <v>1294</v>
      </c>
      <c r="E83" s="45" t="s">
        <v>1281</v>
      </c>
      <c r="F83" s="44"/>
      <c r="G83" s="45" t="s">
        <v>1295</v>
      </c>
      <c r="H83" s="60"/>
    </row>
    <row r="85" spans="1:8" x14ac:dyDescent="0.2">
      <c r="A85" s="33" t="s">
        <v>1313</v>
      </c>
    </row>
    <row r="86" spans="1:8" x14ac:dyDescent="0.2">
      <c r="A86" s="53">
        <v>5</v>
      </c>
      <c r="B86" s="53" t="s">
        <v>8</v>
      </c>
      <c r="C86" s="1" t="s">
        <v>1280</v>
      </c>
      <c r="D86" s="44" t="s">
        <v>1278</v>
      </c>
      <c r="E86" s="45" t="s">
        <v>1281</v>
      </c>
      <c r="F86" s="65"/>
      <c r="G86" s="45" t="s">
        <v>1237</v>
      </c>
      <c r="H86" s="60"/>
    </row>
    <row r="88" spans="1:8" x14ac:dyDescent="0.2">
      <c r="A88" s="33" t="s">
        <v>1316</v>
      </c>
    </row>
    <row r="89" spans="1:8" x14ac:dyDescent="0.2">
      <c r="A89" s="53">
        <v>1</v>
      </c>
      <c r="B89" s="53" t="s">
        <v>8</v>
      </c>
      <c r="C89" s="1" t="s">
        <v>61</v>
      </c>
      <c r="D89" s="23" t="s">
        <v>1317</v>
      </c>
      <c r="E89" s="23"/>
      <c r="F89" s="65"/>
      <c r="G89" s="45" t="s">
        <v>1318</v>
      </c>
      <c r="H89" s="60"/>
    </row>
    <row r="90" spans="1:8" x14ac:dyDescent="0.2">
      <c r="A90" s="53">
        <v>2</v>
      </c>
      <c r="B90" s="53" t="s">
        <v>8</v>
      </c>
      <c r="C90" s="26" t="s">
        <v>825</v>
      </c>
      <c r="D90" s="27" t="s">
        <v>1319</v>
      </c>
      <c r="E90" s="27"/>
      <c r="F90" s="67"/>
      <c r="G90" s="68" t="s">
        <v>1320</v>
      </c>
      <c r="H90" s="60"/>
    </row>
    <row r="91" spans="1:8" x14ac:dyDescent="0.2">
      <c r="A91" s="53">
        <f t="shared" ref="A91:A98" si="2">+A90+1</f>
        <v>3</v>
      </c>
      <c r="B91" s="53" t="s">
        <v>8</v>
      </c>
      <c r="C91" s="1" t="s">
        <v>1272</v>
      </c>
      <c r="D91" s="23" t="s">
        <v>1321</v>
      </c>
      <c r="E91" s="23"/>
      <c r="F91" s="65"/>
      <c r="G91" s="45" t="s">
        <v>1322</v>
      </c>
      <c r="H91" s="60"/>
    </row>
    <row r="92" spans="1:8" x14ac:dyDescent="0.2">
      <c r="A92" s="53">
        <f t="shared" si="2"/>
        <v>4</v>
      </c>
      <c r="B92" s="53" t="s">
        <v>8</v>
      </c>
      <c r="C92" s="1" t="s">
        <v>501</v>
      </c>
      <c r="D92" s="23" t="s">
        <v>1323</v>
      </c>
      <c r="E92" s="23"/>
      <c r="F92" s="65"/>
      <c r="G92" s="45" t="s">
        <v>1324</v>
      </c>
      <c r="H92" s="60"/>
    </row>
    <row r="93" spans="1:8" x14ac:dyDescent="0.2">
      <c r="A93" s="53">
        <f t="shared" si="2"/>
        <v>5</v>
      </c>
      <c r="B93" s="53" t="s">
        <v>8</v>
      </c>
      <c r="C93" s="1" t="s">
        <v>501</v>
      </c>
      <c r="D93" s="23" t="s">
        <v>1325</v>
      </c>
      <c r="E93" s="23"/>
      <c r="F93" s="65"/>
      <c r="G93" s="45" t="s">
        <v>1326</v>
      </c>
      <c r="H93" s="60"/>
    </row>
    <row r="94" spans="1:8" x14ac:dyDescent="0.2">
      <c r="A94" s="53">
        <f t="shared" si="2"/>
        <v>6</v>
      </c>
      <c r="B94" s="53" t="s">
        <v>8</v>
      </c>
      <c r="C94" s="1" t="s">
        <v>61</v>
      </c>
      <c r="D94" s="23" t="s">
        <v>1327</v>
      </c>
      <c r="E94" s="23"/>
      <c r="F94" s="65"/>
      <c r="G94" s="45" t="s">
        <v>1328</v>
      </c>
      <c r="H94" s="60"/>
    </row>
    <row r="95" spans="1:8" x14ac:dyDescent="0.2">
      <c r="A95" s="53">
        <f t="shared" si="2"/>
        <v>7</v>
      </c>
      <c r="B95" s="53" t="s">
        <v>8</v>
      </c>
      <c r="C95" s="1" t="s">
        <v>1329</v>
      </c>
      <c r="D95" s="23" t="s">
        <v>1330</v>
      </c>
      <c r="E95" s="45"/>
      <c r="F95" s="65"/>
      <c r="G95" s="45" t="s">
        <v>1331</v>
      </c>
      <c r="H95" s="60"/>
    </row>
    <row r="96" spans="1:8" x14ac:dyDescent="0.2">
      <c r="A96" s="53">
        <f t="shared" si="2"/>
        <v>8</v>
      </c>
      <c r="B96" s="53" t="s">
        <v>8</v>
      </c>
      <c r="C96" s="1" t="s">
        <v>61</v>
      </c>
      <c r="D96" s="23" t="s">
        <v>1332</v>
      </c>
      <c r="E96" s="45"/>
      <c r="F96" s="65"/>
      <c r="G96" s="45" t="s">
        <v>1333</v>
      </c>
      <c r="H96" s="60"/>
    </row>
    <row r="97" spans="1:8" x14ac:dyDescent="0.2">
      <c r="A97" s="53">
        <f t="shared" si="2"/>
        <v>9</v>
      </c>
      <c r="B97" s="53" t="s">
        <v>8</v>
      </c>
      <c r="C97" s="1" t="s">
        <v>925</v>
      </c>
      <c r="D97" s="23" t="s">
        <v>1334</v>
      </c>
      <c r="E97" s="45"/>
      <c r="F97" s="65"/>
      <c r="G97" s="45" t="s">
        <v>1335</v>
      </c>
      <c r="H97" s="60"/>
    </row>
    <row r="98" spans="1:8" x14ac:dyDescent="0.2">
      <c r="A98" s="53">
        <f t="shared" si="2"/>
        <v>10</v>
      </c>
      <c r="B98" s="53" t="s">
        <v>8</v>
      </c>
      <c r="C98" s="44" t="s">
        <v>61</v>
      </c>
      <c r="D98" s="44" t="s">
        <v>1336</v>
      </c>
      <c r="E98" s="45"/>
      <c r="F98" s="44"/>
      <c r="G98" s="45" t="s">
        <v>1337</v>
      </c>
      <c r="H98" s="60"/>
    </row>
    <row r="100" spans="1:8" x14ac:dyDescent="0.2">
      <c r="A100" s="33" t="s">
        <v>1346</v>
      </c>
    </row>
    <row r="101" spans="1:8" x14ac:dyDescent="0.2">
      <c r="A101" s="1">
        <v>8</v>
      </c>
      <c r="B101" s="1" t="s">
        <v>8</v>
      </c>
      <c r="C101" s="1" t="s">
        <v>1352</v>
      </c>
      <c r="D101" s="1" t="s">
        <v>948</v>
      </c>
      <c r="E101" s="28" t="s">
        <v>205</v>
      </c>
      <c r="F101" s="60"/>
      <c r="G101" s="4" t="s">
        <v>1353</v>
      </c>
      <c r="H101" s="60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számú melléklet</vt:lpstr>
      <vt:lpstr>2. számú melléklet</vt:lpstr>
      <vt:lpstr>3. számú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Molnár Afrodité</dc:creator>
  <cp:lastModifiedBy>Dr. Visnyai Noémi</cp:lastModifiedBy>
  <dcterms:created xsi:type="dcterms:W3CDTF">2018-03-09T09:25:48Z</dcterms:created>
  <dcterms:modified xsi:type="dcterms:W3CDTF">2018-04-18T11:02:41Z</dcterms:modified>
</cp:coreProperties>
</file>