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155" documentId="8_{0A0ACC68-2632-47B0-9FCB-03282FBF8BE6}" xr6:coauthVersionLast="47" xr6:coauthVersionMax="47" xr10:uidLastSave="{2CA6B707-97D7-49ED-AEFB-2E636B6784B4}"/>
  <bookViews>
    <workbookView xWindow="-120" yWindow="-120" windowWidth="29040" windowHeight="15720" tabRatio="599" xr2:uid="{00000000-000D-0000-FFFF-FFFF00000000}"/>
  </bookViews>
  <sheets>
    <sheet name="3. melléklet_BEVÉTEL_KIADÁS" sheetId="62" r:id="rId1"/>
    <sheet name="4.sz.m.Költségvetési bevételek" sheetId="42" r:id="rId2"/>
    <sheet name="4.sz.m.Finanszírozási bevétel" sheetId="68" r:id="rId3"/>
    <sheet name="4.sz.m.Költségvetési kiadások" sheetId="23" r:id="rId4"/>
    <sheet name="4.sz.m.Finanszírozási kiadások" sheetId="70" r:id="rId5"/>
    <sheet name="5.1. m műk.c. pénzeszközátadás" sheetId="75" r:id="rId6"/>
    <sheet name="5.2.m felhalm.c.kiadások" sheetId="76" r:id="rId7"/>
    <sheet name="6.sz.m.Adósságállomány" sheetId="69" r:id="rId8"/>
    <sheet name="7.sz.Maradvány elsz." sheetId="66" r:id="rId9"/>
    <sheet name="8.sz.Mérleg" sheetId="63" r:id="rId10"/>
    <sheet name="9.sz Vagyonkimutatás" sheetId="65" r:id="rId11"/>
    <sheet name="1.sz.tájékoztató_adóelengedések" sheetId="71" r:id="rId12"/>
    <sheet name="2. sz tájékoztató_EU-s támogatá" sheetId="79" r:id="rId13"/>
    <sheet name="3. sz. tájékoztató_részesedések" sheetId="73" r:id="rId14"/>
    <sheet name="4. sz.tájék. többéves kihatás" sheetId="81" r:id="rId15"/>
    <sheet name="5.sz. tájék 29A§ tervszám 3 év" sheetId="80" r:id="rId16"/>
  </sheets>
  <definedNames>
    <definedName name="_xlnm.Print_Area" localSheetId="0">'3. melléklet_BEVÉTEL_KIADÁS'!$A$1:$F$33</definedName>
    <definedName name="_xlnm.Print_Area" localSheetId="5">'5.1. m műk.c. pénzeszközátadás'!$A$1:$C$34</definedName>
    <definedName name="_xlnm.Print_Area" localSheetId="6">'5.2.m felhalm.c.kiadások'!$A$1:$B$51</definedName>
    <definedName name="_xlnm.Print_Area" localSheetId="10">'9.sz Vagyonkimutatás'!$A$1:$D$120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75" l="1"/>
  <c r="B51" i="76" l="1"/>
  <c r="E27" i="62" l="1"/>
  <c r="E25" i="62"/>
  <c r="E24" i="62"/>
  <c r="E23" i="62"/>
  <c r="E22" i="62"/>
  <c r="E21" i="62"/>
  <c r="D27" i="62"/>
  <c r="D25" i="62"/>
  <c r="D24" i="62"/>
  <c r="D23" i="62"/>
  <c r="D22" i="62"/>
  <c r="D21" i="62"/>
  <c r="C27" i="62"/>
  <c r="C25" i="62"/>
  <c r="C24" i="62"/>
  <c r="C23" i="62"/>
  <c r="C22" i="62"/>
  <c r="C21" i="62"/>
  <c r="E15" i="62"/>
  <c r="D15" i="62"/>
  <c r="C15" i="62"/>
  <c r="H13" i="75"/>
  <c r="B10" i="71"/>
  <c r="E13" i="62" l="1"/>
  <c r="F13" i="62" s="1"/>
  <c r="D13" i="62"/>
  <c r="C13" i="62"/>
  <c r="E12" i="62" l="1"/>
  <c r="E11" i="62"/>
  <c r="E10" i="62"/>
  <c r="E9" i="62"/>
  <c r="D12" i="62"/>
  <c r="D11" i="62"/>
  <c r="D10" i="62"/>
  <c r="D9" i="62"/>
  <c r="C12" i="62"/>
  <c r="C11" i="62"/>
  <c r="C10" i="62"/>
  <c r="C9" i="62"/>
  <c r="E8" i="62"/>
  <c r="D8" i="62"/>
  <c r="C8" i="62"/>
  <c r="E33" i="62" l="1"/>
  <c r="E32" i="62"/>
  <c r="F22" i="80"/>
  <c r="E22" i="80"/>
  <c r="D22" i="80"/>
  <c r="C22" i="80"/>
  <c r="F21" i="80"/>
  <c r="F20" i="80"/>
  <c r="F19" i="80"/>
  <c r="F18" i="80"/>
  <c r="F17" i="80"/>
  <c r="F16" i="80"/>
  <c r="F15" i="80"/>
  <c r="E13" i="80"/>
  <c r="E23" i="80" s="1"/>
  <c r="D13" i="80"/>
  <c r="D14" i="80" s="1"/>
  <c r="C13" i="80"/>
  <c r="C14" i="80" s="1"/>
  <c r="F12" i="80"/>
  <c r="F11" i="80"/>
  <c r="F10" i="80"/>
  <c r="F9" i="80"/>
  <c r="F8" i="80"/>
  <c r="F7" i="80"/>
  <c r="C23" i="80" l="1"/>
  <c r="D23" i="80"/>
  <c r="E14" i="80"/>
  <c r="F14" i="80" s="1"/>
  <c r="F13" i="80"/>
  <c r="F23" i="80" s="1"/>
  <c r="H8" i="75" l="1"/>
  <c r="H9" i="75"/>
  <c r="H12" i="75"/>
  <c r="H14" i="75"/>
  <c r="H7" i="75"/>
  <c r="D19" i="62"/>
  <c r="E19" i="62"/>
  <c r="D20" i="62"/>
  <c r="E20" i="62"/>
  <c r="C20" i="62"/>
  <c r="C19" i="62"/>
  <c r="D6" i="62"/>
  <c r="E6" i="62"/>
  <c r="D7" i="62"/>
  <c r="E7" i="62"/>
  <c r="F27" i="62" l="1"/>
  <c r="F23" i="62" l="1"/>
  <c r="F20" i="62"/>
  <c r="D29" i="62"/>
  <c r="F6" i="62"/>
  <c r="C7" i="62"/>
  <c r="C6" i="62"/>
  <c r="D6" i="73"/>
  <c r="E6" i="73"/>
  <c r="B24" i="71"/>
  <c r="B22" i="71"/>
  <c r="B14" i="71"/>
  <c r="B9" i="71" s="1"/>
  <c r="B8" i="71"/>
  <c r="B5" i="71"/>
  <c r="B6" i="69"/>
  <c r="B4" i="69"/>
  <c r="B8" i="69" s="1"/>
  <c r="C6" i="69"/>
  <c r="C4" i="69"/>
  <c r="C8" i="69"/>
  <c r="F15" i="62" l="1"/>
  <c r="B19" i="71"/>
  <c r="B25" i="71" s="1"/>
  <c r="C29" i="62"/>
  <c r="E17" i="62"/>
  <c r="F8" i="62"/>
  <c r="F10" i="62"/>
  <c r="F11" i="62"/>
  <c r="C17" i="62"/>
  <c r="F7" i="62"/>
  <c r="F9" i="62"/>
  <c r="F12" i="62"/>
  <c r="D17" i="62"/>
  <c r="E29" i="62"/>
  <c r="F29" i="62" s="1"/>
  <c r="F21" i="62"/>
  <c r="F22" i="62"/>
  <c r="F19" i="62"/>
  <c r="F17" i="62" l="1"/>
</calcChain>
</file>

<file path=xl/sharedStrings.xml><?xml version="1.0" encoding="utf-8"?>
<sst xmlns="http://schemas.openxmlformats.org/spreadsheetml/2006/main" count="2278" uniqueCount="1561">
  <si>
    <t>Megnevezés</t>
  </si>
  <si>
    <t>Dologi kiadások</t>
  </si>
  <si>
    <t>Felhalmozási bevételek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</si>
  <si>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</si>
  <si>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</si>
  <si>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</si>
  <si>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</si>
  <si>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</si>
  <si>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</si>
  <si>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</si>
  <si>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</si>
  <si>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</si>
  <si>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</si>
  <si>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</si>
  <si>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</si>
  <si>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</si>
  <si>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</si>
  <si>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</si>
  <si>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</si>
  <si>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</si>
  <si>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</si>
  <si>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</si>
  <si>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</si>
  <si>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</si>
  <si>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</si>
  <si>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</si>
  <si>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</si>
  <si>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</si>
  <si>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</si>
  <si>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</si>
  <si>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</si>
  <si>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</si>
  <si>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</si>
  <si>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</si>
  <si>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</si>
  <si>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</si>
  <si>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</si>
  <si>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</si>
  <si>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</si>
  <si>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</si>
  <si>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</si>
  <si>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</si>
  <si>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</si>
  <si>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</si>
  <si>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</si>
  <si>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</si>
  <si>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</si>
  <si>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</si>
  <si>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</si>
  <si>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</si>
  <si>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</si>
  <si>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</si>
  <si>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</si>
  <si>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</si>
  <si>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</si>
  <si>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</si>
  <si>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</si>
  <si>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</si>
  <si>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</si>
  <si>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</si>
  <si>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</si>
  <si>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</si>
  <si>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</si>
  <si>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</si>
  <si>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</si>
  <si>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</si>
  <si>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</si>
  <si>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</si>
  <si>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</si>
  <si>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</si>
  <si>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</si>
  <si>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</si>
  <si>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</si>
  <si>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</si>
  <si>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</si>
  <si>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</si>
  <si>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</si>
  <si>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</si>
  <si>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</si>
  <si>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</si>
  <si>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</si>
  <si>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</si>
  <si>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</si>
  <si>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</si>
  <si>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</si>
  <si>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</si>
  <si>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</si>
  <si>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</si>
  <si>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</si>
  <si>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</si>
  <si>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</si>
  <si>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</si>
  <si>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</si>
  <si>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</si>
  <si>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</si>
  <si>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</si>
  <si>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</si>
  <si>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</si>
  <si>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</si>
  <si>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</si>
  <si>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</si>
  <si>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</si>
  <si>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</si>
  <si>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</si>
  <si>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</si>
  <si>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</si>
  <si>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</si>
  <si>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</si>
  <si>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</si>
  <si>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</si>
  <si>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</si>
  <si>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</si>
  <si>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</si>
  <si>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</si>
  <si>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</si>
  <si>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</si>
  <si>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</si>
  <si>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</si>
  <si>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</si>
  <si>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</si>
  <si>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</si>
  <si>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</si>
  <si>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</si>
  <si>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</si>
  <si>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</si>
  <si>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</si>
  <si>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</si>
  <si>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</si>
  <si>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</si>
  <si>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</si>
  <si>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</si>
  <si>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</si>
  <si>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</si>
  <si>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</si>
  <si>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</si>
  <si>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</si>
  <si>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</si>
  <si>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</si>
  <si>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</si>
  <si>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</si>
  <si>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</si>
  <si>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</si>
  <si>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</si>
  <si>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</si>
  <si>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</si>
  <si>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</si>
  <si>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</si>
  <si>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</si>
  <si>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</si>
  <si>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</si>
  <si>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</si>
  <si>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</si>
  <si>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</si>
  <si>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</si>
  <si>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</si>
  <si>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</si>
  <si>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</si>
  <si>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</si>
  <si>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</si>
  <si>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</si>
  <si>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</si>
  <si>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</si>
  <si>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</si>
  <si>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</si>
  <si>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</si>
  <si>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</si>
  <si>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</si>
  <si>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</si>
  <si>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</si>
  <si>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</si>
  <si>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</si>
  <si>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</si>
  <si>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</si>
  <si>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</si>
  <si>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</si>
  <si>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</si>
  <si>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</si>
  <si>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</si>
  <si>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</si>
  <si>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</si>
  <si>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</si>
  <si>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</si>
  <si>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</si>
  <si>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</si>
  <si>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</si>
  <si>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</si>
  <si>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</si>
  <si>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</si>
  <si>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</si>
  <si>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</si>
  <si>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</si>
  <si>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</si>
  <si>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</si>
  <si>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</si>
  <si>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</si>
  <si>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</si>
  <si>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</si>
  <si>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</si>
  <si>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</si>
  <si>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</si>
  <si>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</si>
  <si>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</si>
  <si>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</si>
  <si>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</si>
  <si>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</si>
  <si>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</si>
  <si>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</si>
  <si>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</si>
  <si>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</si>
  <si>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</si>
  <si>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</si>
  <si>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</si>
  <si>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</si>
  <si>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</si>
  <si>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</si>
  <si>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</si>
  <si>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</si>
  <si>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</si>
  <si>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</si>
  <si>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</si>
  <si>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</si>
  <si>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</si>
  <si>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</si>
  <si>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</si>
  <si>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</si>
  <si>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</si>
  <si>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</si>
  <si>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</si>
  <si>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</si>
  <si>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</si>
  <si>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</si>
  <si>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</si>
  <si>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</si>
  <si>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</si>
  <si>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</si>
  <si>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</si>
  <si>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</si>
  <si>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</si>
  <si>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</si>
  <si>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</si>
  <si>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</si>
  <si>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</si>
  <si>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</si>
  <si>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</si>
  <si>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</si>
  <si>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</si>
  <si>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</si>
  <si>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</si>
  <si>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</si>
  <si>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</si>
  <si>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</si>
  <si>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</si>
  <si>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</si>
  <si>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</si>
  <si>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</si>
  <si>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</si>
  <si>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</si>
  <si>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</si>
  <si>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</si>
  <si>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</si>
  <si>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</si>
  <si>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</si>
  <si>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</si>
  <si>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</si>
  <si>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</si>
  <si>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</si>
  <si>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</si>
  <si>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</si>
  <si>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</si>
  <si>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</si>
  <si>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</si>
  <si>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</si>
  <si>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</si>
  <si>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</si>
  <si>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</si>
  <si>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</si>
  <si>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</si>
  <si>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</si>
  <si>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</si>
  <si>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</si>
  <si>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</si>
  <si>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</si>
  <si>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</si>
  <si>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</si>
  <si>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</si>
  <si>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</si>
  <si>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</si>
  <si>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</si>
  <si>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</si>
  <si>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</si>
  <si>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</si>
  <si>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</si>
  <si>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</si>
  <si>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</si>
  <si>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Előző időszak</t>
  </si>
  <si>
    <t>Tárgyi időszak</t>
  </si>
  <si>
    <t>Szöveg</t>
  </si>
  <si>
    <t>Hitelállomány összesen</t>
  </si>
  <si>
    <t>Tartozások kötvénykibocsátásból</t>
  </si>
  <si>
    <t>Hitelek összesen</t>
  </si>
  <si>
    <t>K9</t>
  </si>
  <si>
    <t>Finanszírozási kiadások</t>
  </si>
  <si>
    <t xml:space="preserve">  Ellátottak térítési díj méltányossági alapon történő elengedése</t>
  </si>
  <si>
    <t xml:space="preserve">  Kártérítés méltányossági alapon történő elengedése</t>
  </si>
  <si>
    <t>Ámr. 28. §  a) pontja alapján összesen:</t>
  </si>
  <si>
    <t xml:space="preserve">  Lakásépítéshez nyújtott kölcsönök</t>
  </si>
  <si>
    <t xml:space="preserve">  Lakásfelújításhoz nyújtott kölcsönök</t>
  </si>
  <si>
    <t>Ámr. 28. §  b) pontja alapján összesen:</t>
  </si>
  <si>
    <t>Helyi adóknál nyújtott kedvezmények, ebből</t>
  </si>
  <si>
    <t xml:space="preserve">    - Telekadó</t>
  </si>
  <si>
    <t xml:space="preserve">          = Kedvezmények, mentességek miatt</t>
  </si>
  <si>
    <t xml:space="preserve">          = Övezeti besorolás miatt</t>
  </si>
  <si>
    <t xml:space="preserve">    - Építményadó</t>
  </si>
  <si>
    <t xml:space="preserve">         = Kedvezmények, mentességek miatt</t>
  </si>
  <si>
    <t xml:space="preserve">         = Övezeti besorolás miatt</t>
  </si>
  <si>
    <t>Gépjárműadónál biztosított kedvezmények</t>
  </si>
  <si>
    <t>Ámr. 28.§  c) pontja alapján összesen:</t>
  </si>
  <si>
    <t xml:space="preserve">  Helyiségek hasznosításából származó bevételből nyújtott kedvezmény</t>
  </si>
  <si>
    <t xml:space="preserve">  Eszközök hasznosításából származó bevételből nyújtott kedvezmény</t>
  </si>
  <si>
    <t>Ámr. 28. § d) pontja alapján összesen:</t>
  </si>
  <si>
    <t xml:space="preserve">  Egyéb nyújtott kedvezmény 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</si>
  <si>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</si>
  <si>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</si>
  <si>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</si>
  <si>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</si>
  <si>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</si>
  <si>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</si>
  <si>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 xml:space="preserve">       ÖSSZESEN:</t>
  </si>
  <si>
    <t>Támogatott megnevezése</t>
  </si>
  <si>
    <t>Peter Cerny Alapítvány</t>
  </si>
  <si>
    <t>Eredeti előirányzat</t>
  </si>
  <si>
    <t>Módosított előirányzat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</si>
  <si>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</si>
  <si>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</si>
  <si>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</si>
  <si>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</si>
  <si>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</si>
  <si>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</si>
  <si>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</si>
  <si>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</si>
  <si>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</si>
  <si>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</si>
  <si>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</si>
  <si>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</si>
  <si>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</si>
  <si>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</si>
  <si>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</si>
  <si>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</si>
  <si>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</si>
  <si>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</si>
  <si>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</si>
  <si>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</si>
  <si>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</si>
  <si>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</si>
  <si>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</si>
  <si>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</si>
  <si>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</si>
  <si>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</si>
  <si>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</si>
  <si>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</si>
  <si>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</si>
  <si>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</si>
  <si>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</si>
  <si>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</si>
  <si>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</si>
  <si>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</si>
  <si>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</si>
  <si>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</si>
  <si>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</si>
  <si>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</si>
  <si>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</si>
  <si>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</si>
  <si>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</si>
  <si>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</si>
  <si>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</si>
  <si>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</si>
  <si>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</si>
  <si>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</si>
  <si>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</si>
  <si>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</si>
  <si>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</si>
  <si>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</si>
  <si>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</si>
  <si>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</si>
  <si>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</si>
  <si>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</si>
  <si>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</si>
  <si>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</si>
  <si>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</si>
  <si>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</si>
  <si>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</si>
  <si>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</si>
  <si>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</si>
  <si>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</si>
  <si>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</si>
  <si>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</si>
  <si>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</si>
  <si>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</si>
  <si>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</si>
  <si>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</si>
  <si>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</si>
  <si>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</si>
  <si>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</si>
  <si>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</si>
  <si>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</si>
  <si>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</si>
  <si>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</si>
  <si>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</si>
  <si>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</si>
  <si>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</si>
  <si>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</si>
  <si>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</si>
  <si>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</si>
  <si>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</si>
  <si>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</si>
  <si>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</si>
  <si>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</si>
  <si>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</si>
  <si>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</si>
  <si>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</si>
  <si>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</si>
  <si>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</si>
  <si>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</si>
  <si>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</si>
  <si>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</si>
  <si>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</si>
  <si>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</si>
  <si>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</si>
  <si>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</si>
  <si>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</si>
  <si>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</si>
  <si>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</si>
  <si>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</si>
  <si>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</si>
  <si>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</si>
  <si>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</si>
  <si>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</si>
  <si>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</si>
  <si>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</si>
  <si>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</si>
  <si>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</si>
  <si>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</si>
  <si>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</si>
  <si>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</si>
  <si>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</si>
  <si>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</si>
  <si>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</si>
  <si>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</si>
  <si>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</si>
  <si>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</si>
  <si>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</si>
  <si>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</si>
  <si>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</si>
  <si>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</si>
  <si>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</si>
  <si>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</si>
  <si>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</si>
  <si>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</si>
  <si>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</si>
  <si>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</si>
  <si>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</si>
  <si>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</si>
  <si>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</si>
  <si>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</si>
  <si>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</si>
  <si>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</si>
  <si>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</si>
  <si>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</si>
  <si>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</si>
  <si>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</si>
  <si>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</si>
  <si>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</si>
  <si>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</si>
  <si>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</si>
  <si>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</si>
  <si>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</si>
  <si>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</si>
  <si>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</si>
  <si>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</si>
  <si>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</si>
  <si>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</si>
  <si>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</si>
  <si>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</si>
  <si>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</si>
  <si>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</si>
  <si>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</si>
  <si>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</si>
  <si>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</si>
  <si>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</si>
  <si>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</si>
  <si>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</si>
  <si>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</si>
  <si>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</si>
  <si>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</si>
  <si>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</si>
  <si>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</si>
  <si>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</si>
  <si>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</si>
  <si>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</si>
  <si>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</si>
  <si>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</si>
  <si>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</si>
  <si>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</si>
  <si>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</si>
  <si>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</si>
  <si>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</si>
  <si>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</si>
  <si>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</si>
  <si>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</si>
  <si>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</si>
  <si>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</si>
  <si>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</si>
  <si>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</si>
  <si>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</si>
  <si>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</si>
  <si>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</si>
  <si>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</si>
  <si>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</si>
  <si>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</si>
  <si>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</si>
  <si>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</si>
  <si>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</si>
  <si>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</si>
  <si>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</si>
  <si>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</si>
  <si>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</si>
  <si>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</si>
  <si>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</si>
  <si>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</si>
  <si>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</si>
  <si>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</si>
  <si>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</si>
  <si>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</si>
  <si>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</si>
  <si>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</si>
  <si>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</si>
  <si>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</si>
  <si>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</si>
  <si>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</si>
  <si>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</si>
  <si>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</si>
  <si>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</si>
  <si>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</si>
  <si>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</si>
  <si>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Bursa Hungarica</t>
  </si>
  <si>
    <t>Beszámoló a B1. - B7.  költségvetési bevételek előirányzatának teljesítéséről</t>
  </si>
  <si>
    <t>B8. Finanszírozási bevételek</t>
  </si>
  <si>
    <t>K1-K8. Költségvetési kiadások</t>
  </si>
  <si>
    <t>K9. Finanszírozási kiadások</t>
  </si>
  <si>
    <t>Maradványkimutatás</t>
  </si>
  <si>
    <t>Mérleg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</si>
  <si>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</si>
  <si>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</si>
  <si>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</si>
  <si>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</si>
  <si>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</si>
  <si>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</si>
  <si>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</si>
  <si>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</si>
  <si>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</si>
  <si>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</si>
  <si>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</si>
  <si>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</si>
  <si>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</si>
  <si>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</si>
  <si>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</si>
  <si>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</si>
  <si>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</si>
  <si>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</si>
  <si>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</si>
  <si>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</si>
  <si>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</si>
  <si>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</si>
  <si>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</si>
  <si>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</si>
  <si>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</si>
  <si>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</si>
  <si>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</si>
  <si>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</si>
  <si>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</si>
  <si>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Dunamenti Regionális Vízmű Zrt.</t>
  </si>
  <si>
    <t>0,00001%</t>
  </si>
  <si>
    <t>Nagykovácsi Készenléti Szolgálat működés</t>
  </si>
  <si>
    <t>iskolaegészségügy finanszírozása</t>
  </si>
  <si>
    <t>BÖT tagdíj</t>
  </si>
  <si>
    <t>BÖT hozzájárulás a közterület felügyelet működéséhez</t>
  </si>
  <si>
    <t>Solymárral közös hatósági állatorvos támogatás</t>
  </si>
  <si>
    <t>ÖSSZESEN:</t>
  </si>
  <si>
    <t>EU-s pályázat megnevezése</t>
  </si>
  <si>
    <t>EU-s pályázat támogatási összege</t>
  </si>
  <si>
    <t xml:space="preserve">          = Csökkentés méltányossági alapon</t>
  </si>
  <si>
    <t>Összesen:</t>
  </si>
  <si>
    <t>Felhalmozási kiadások:</t>
  </si>
  <si>
    <t>FORRÁSOK</t>
  </si>
  <si>
    <t>G/III Egyéb eszközök induláskori értéke és változásai</t>
  </si>
  <si>
    <t>Intézmény: NAGYKOVÁCSI NAGYKÖZSÉG ÖNKORMÁNYZATA</t>
  </si>
  <si>
    <t>Törzsszáma: 730194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</si>
  <si>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</si>
  <si>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</si>
  <si>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</si>
  <si>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</si>
  <si>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</si>
  <si>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</si>
  <si>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</si>
  <si>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</si>
  <si>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</si>
  <si>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</si>
  <si>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</si>
  <si>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</si>
  <si>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</si>
  <si>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</si>
  <si>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</si>
  <si>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</si>
  <si>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</si>
  <si>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</si>
  <si>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</si>
  <si>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</si>
  <si>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</si>
  <si>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</si>
  <si>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</si>
  <si>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</si>
  <si>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</si>
  <si>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</si>
  <si>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</si>
  <si>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</si>
  <si>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</si>
  <si>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</si>
  <si>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</si>
  <si>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</si>
  <si>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</si>
  <si>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</si>
  <si>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</si>
  <si>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</si>
  <si>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</si>
  <si>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</si>
  <si>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</si>
  <si>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</si>
  <si>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</si>
  <si>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</si>
  <si>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</si>
  <si>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</si>
  <si>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</si>
  <si>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</si>
  <si>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</si>
  <si>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</si>
  <si>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</si>
  <si>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</si>
  <si>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</si>
  <si>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</si>
  <si>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</si>
  <si>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</si>
  <si>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</si>
  <si>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</si>
  <si>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</si>
  <si>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</si>
  <si>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</si>
  <si>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</si>
  <si>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</si>
  <si>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</si>
  <si>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</si>
  <si>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</si>
  <si>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</si>
  <si>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</si>
  <si>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</si>
  <si>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</si>
  <si>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</si>
  <si>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</si>
  <si>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</si>
  <si>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</si>
  <si>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</si>
  <si>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</si>
  <si>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</si>
  <si>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</si>
  <si>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</si>
  <si>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</si>
  <si>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</si>
  <si>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</si>
  <si>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</si>
  <si>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</si>
  <si>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</si>
  <si>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</si>
  <si>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</si>
  <si>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</si>
  <si>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</si>
  <si>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</si>
  <si>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</si>
  <si>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</si>
  <si>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</si>
  <si>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</si>
  <si>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</si>
  <si>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</si>
  <si>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</si>
  <si>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</si>
  <si>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</si>
  <si>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</si>
  <si>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</si>
  <si>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</si>
  <si>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</si>
  <si>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</si>
  <si>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</si>
  <si>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</si>
  <si>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</si>
  <si>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</si>
  <si>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</si>
  <si>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</si>
  <si>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</si>
  <si>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</si>
  <si>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</si>
  <si>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</si>
  <si>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</si>
  <si>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</si>
  <si>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</si>
  <si>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</si>
  <si>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</si>
  <si>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</si>
  <si>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</si>
  <si>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</si>
  <si>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</si>
  <si>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</si>
  <si>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</si>
  <si>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</si>
  <si>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</si>
  <si>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</si>
  <si>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</si>
  <si>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</si>
  <si>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</si>
  <si>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</si>
  <si>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</si>
  <si>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</si>
  <si>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</si>
  <si>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</si>
  <si>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</si>
  <si>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</si>
  <si>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</si>
  <si>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</si>
  <si>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</si>
  <si>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</si>
  <si>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</si>
  <si>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</si>
  <si>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</si>
  <si>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</si>
  <si>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</si>
  <si>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</si>
  <si>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</si>
  <si>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</si>
  <si>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</si>
  <si>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</si>
  <si>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</si>
  <si>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</si>
  <si>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</si>
  <si>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</si>
  <si>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</si>
  <si>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</si>
  <si>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</si>
  <si>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</si>
  <si>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</si>
  <si>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</si>
  <si>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</si>
  <si>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</si>
  <si>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</si>
  <si>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</si>
  <si>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</si>
  <si>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</si>
  <si>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</si>
  <si>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</si>
  <si>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</si>
  <si>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</si>
  <si>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összeg ezer forintban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</si>
  <si>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</si>
  <si>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</si>
  <si>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</si>
  <si>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</si>
  <si>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</si>
  <si>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</si>
  <si>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Összes közvetett támogatás:</t>
  </si>
  <si>
    <t>---</t>
  </si>
  <si>
    <t>Német Nemzetiségi Önkormányzat működési támogatás</t>
  </si>
  <si>
    <t>HÍD Szociális és Gyermekjóléti Szolgálat</t>
  </si>
  <si>
    <t>Nagykovácsi Nagyközség Önkormányzat adósságot keletkeztető ügyleteiből eredő fizetési kötelezettségeinek bemutatása</t>
  </si>
  <si>
    <t>Ezer forintban!</t>
  </si>
  <si>
    <t>MEGNEVEZÉS</t>
  </si>
  <si>
    <t>Sor-szám</t>
  </si>
  <si>
    <t>Saját bevétel és adósságot keletkeztető ügyletből eredő fizetési kötelezettség összegei</t>
  </si>
  <si>
    <t>ÖSSZESEN
F=(C+D+E)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</si>
  <si>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</si>
  <si>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</si>
  <si>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</si>
  <si>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</si>
  <si>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</si>
  <si>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</si>
  <si>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</si>
  <si>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</si>
  <si>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</si>
  <si>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</si>
  <si>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</si>
  <si>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t>Az Szt. szerint pénzügyi lízing lízingbevevői félként
történő megkötése a lízing futamideje alatt, és a lízingszerződésben kikötött tőkerész hátralévő összege</t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</si>
  <si>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</si>
  <si>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</si>
  <si>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</si>
  <si>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(09+…+15)</t>
  </si>
  <si>
    <t>Fizetési kötelezettséggel csökkentett saját bevétel (07-16)</t>
  </si>
  <si>
    <t>Körzeti megbízott támogatás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</si>
  <si>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</si>
  <si>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</si>
  <si>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</si>
  <si>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</si>
  <si>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olyan rendelete vagy határozata, amelynek többéves kihatással járó pénzügyi vonzata lett volna.</t>
  </si>
  <si>
    <t>Medicopter Alapítvány</t>
  </si>
  <si>
    <t>Polgármesteri keretből:</t>
  </si>
  <si>
    <t>Nagykovácsi Zenei Alapítvány működési támogatás</t>
  </si>
  <si>
    <t>TOP-PLUSZ-3.3.2-21.PT1-2022-00009 helyi eü. infrastruktúra fejlesztése</t>
  </si>
  <si>
    <t xml:space="preserve">Krónikás táblák </t>
  </si>
  <si>
    <t>DINPI környezeti nevelés költségeihez hozzájárulás</t>
  </si>
  <si>
    <t>NAMI támogatása férfi néptáncoktató megbízási díjára</t>
  </si>
  <si>
    <t>Nagykovácsi Nagyközség Önkormányzata</t>
  </si>
  <si>
    <t>Működési célú pénzeszköz átadás-teljesülés 2025.</t>
  </si>
  <si>
    <t>2025. évi teljesülés ezer forintban</t>
  </si>
  <si>
    <t>2025. évi nyító állomány</t>
  </si>
  <si>
    <t>2025. évi záró állomány</t>
  </si>
  <si>
    <t>Vagyonkimutatás - 2025</t>
  </si>
  <si>
    <t>Nagykovácsi Nagyközség tulajdonában álló gazdasági társaságok 2025.december 31-én</t>
  </si>
  <si>
    <t xml:space="preserve">A 2025. évben Nagykovácsi Nagyközség Önkormányzatának Képviselőtestületének nem volt 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</si>
  <si>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</si>
  <si>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</si>
  <si>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</si>
  <si>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</si>
  <si>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</si>
  <si>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</si>
  <si>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</si>
  <si>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</si>
  <si>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</si>
  <si>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</si>
  <si>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</si>
  <si>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</si>
  <si>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</si>
  <si>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</si>
  <si>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</si>
  <si>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</si>
  <si>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</si>
  <si>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</si>
  <si>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</si>
  <si>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</si>
  <si>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                                                                         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</si>
  <si>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</si>
  <si>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</si>
  <si>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</si>
  <si>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</si>
  <si>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</si>
  <si>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</si>
  <si>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</si>
  <si>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</si>
  <si>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</si>
  <si>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</si>
  <si>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</si>
  <si>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</si>
  <si>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</si>
  <si>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</si>
  <si>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</si>
  <si>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</si>
  <si>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</si>
  <si>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</si>
  <si>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Vásárolt élelmezés (K332)</t>
  </si>
  <si>
    <t>Bérleti és lízing díjak (&gt;=42)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</si>
  <si>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</si>
  <si>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</si>
  <si>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(&gt;=45) (K335)</t>
  </si>
  <si>
    <t>ebből: államháztartáson belül (K335)</t>
  </si>
  <si>
    <t>Szakmai tevékenységet segítő szolgáltatások  (K336)</t>
  </si>
  <si>
    <t>Egyéb szolgáltatások (&gt;=48) (K337)</t>
  </si>
  <si>
    <t>ebből: biztosítási díjak (K337)</t>
  </si>
  <si>
    <t>Szolgáltatási kiadások (=39+40+41+43+44+46+47) (K33)</t>
  </si>
  <si>
    <t>Kiküldetések kiadásai (K341)</t>
  </si>
  <si>
    <t>Reklám- és propagandakiadások (K342)</t>
  </si>
  <si>
    <t>Kiküldetések, reklám- és propagandakiadások (=50+51) (K34)</t>
  </si>
  <si>
    <t>Működési célú előzetesen felszámított általános forgalmi adó (K351)</t>
  </si>
  <si>
    <t>Fizetendő általános forgalmi adó  (K352)</t>
  </si>
  <si>
    <t>Kamatkiadások (&gt;=56+57) (K353)</t>
  </si>
  <si>
    <t>ebből: államháztartáson belül (K353)</t>
  </si>
  <si>
    <t>ebből: kamat swap ügyletek kamatkiadásai (K353)</t>
  </si>
  <si>
    <t>Egyéb pénzügyi műveletek kiadásai (&gt;=59+…+61)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</si>
  <si>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</si>
  <si>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</si>
  <si>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</si>
  <si>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</si>
  <si>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(=53+54+55+58+62) (K35)</t>
  </si>
  <si>
    <t>Dologi kiadások (=31+34+49+52+63) (K3)</t>
  </si>
  <si>
    <t>Társadalombiztosítási ellátások (K41)</t>
  </si>
  <si>
    <t>Családi támogatások (=67+…+76)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</si>
  <si>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</si>
  <si>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</si>
  <si>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</si>
  <si>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</si>
  <si>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</si>
  <si>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</si>
  <si>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</si>
  <si>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</si>
  <si>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</si>
  <si>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 az egyéb pénzbeli és természetbeni gyermekvédelmi támogatások  (K42)</t>
  </si>
  <si>
    <t>Pénzbeli kárpótlások, kártérítések (K43)</t>
  </si>
  <si>
    <t>Betegséggel kapcsolatos (nem társadalombiztosítási) ellátások (=79+…+88) (K44)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</si>
  <si>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</si>
  <si>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</si>
  <si>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</si>
  <si>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</si>
  <si>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</si>
  <si>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</si>
  <si>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</si>
  <si>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tartós ápolást végzők időskori támogatása [Szoctv. 44/A. §] (K44)</t>
  </si>
  <si>
    <t>ebből: egészségügyi szolgáltatási jogosultságra való jogosultság szociális rászorultság alapján [Szoctv. 54. §-a] (K44)</t>
  </si>
  <si>
    <t>ebből: gyermekek otthongondozási díja  [Szoctv. 38. §]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</si>
  <si>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</si>
  <si>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</si>
  <si>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</si>
  <si>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</si>
  <si>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</si>
  <si>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</si>
  <si>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</si>
  <si>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</si>
  <si>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</si>
  <si>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Lakhatással kapcsolatos ellátások (=99+100) (K46)</t>
  </si>
  <si>
    <t>ebből: hozzájárulás a lakossági energiaköltségekhez (K46)</t>
  </si>
  <si>
    <t>ebből: lakbértámogatás (K46)</t>
  </si>
  <si>
    <t>Intézményi ellátottak pénzbeli juttatásai (&gt;=102+103) (K47)</t>
  </si>
  <si>
    <t>ebből: állami gondozottak pénzbeli juttatásai (K47)</t>
  </si>
  <si>
    <t>ebből: oktatásban résztvevők pénzbeli juttatásai (K47)</t>
  </si>
  <si>
    <t>Egyéb nem intézményi ellátások (&gt;=105+…+123)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</si>
  <si>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</si>
  <si>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</si>
  <si>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</si>
  <si>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</si>
  <si>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</si>
  <si>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</si>
  <si>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</si>
  <si>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táncművészeti életjáradék, tudományos alkotói 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</si>
  <si>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</si>
  <si>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</si>
  <si>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</si>
  <si>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az idegenrendészeti szerv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</si>
  <si>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</si>
  <si>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</si>
  <si>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</si>
  <si>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</si>
  <si>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</si>
  <si>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</si>
  <si>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</si>
  <si>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(=65+66+77+78+89+98+101+104) (K4)</t>
  </si>
  <si>
    <t>Nemzetközi kötelezettségek (&gt;=126)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</si>
  <si>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</si>
  <si>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</si>
  <si>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</si>
  <si>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</si>
  <si>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(=127+128+129)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</si>
  <si>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</si>
  <si>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(=133+…+142) (K504)</t>
  </si>
  <si>
    <t>ebből: központi költségvetési szervek (K504)</t>
  </si>
  <si>
    <t>ebből: központi kezelésű előirányzatok (K504)</t>
  </si>
  <si>
    <t>ebből: központi vagy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</si>
  <si>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</si>
  <si>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</si>
  <si>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</si>
  <si>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</si>
  <si>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</si>
  <si>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</si>
  <si>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</si>
  <si>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(=144+…+153) (K505)</t>
  </si>
  <si>
    <t>ebből: központi költségvetési szervek (K505)</t>
  </si>
  <si>
    <t>ebből: központi kezelésű előirányzatok (K505)</t>
  </si>
  <si>
    <t>ebből: központi vagy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</si>
  <si>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</si>
  <si>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</si>
  <si>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</si>
  <si>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</si>
  <si>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</si>
  <si>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</si>
  <si>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</si>
  <si>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(=155+…+164) (K506)</t>
  </si>
  <si>
    <t>ebből: központi költségvetési szervek (K506)</t>
  </si>
  <si>
    <t>ebből: központi kezelésű előirányzatok (K506)</t>
  </si>
  <si>
    <t>ebből: központi vagy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</si>
  <si>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</si>
  <si>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</si>
  <si>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</si>
  <si>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</si>
  <si>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</si>
  <si>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</si>
  <si>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</si>
  <si>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(&gt;=166)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</si>
  <si>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</si>
  <si>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(=168+…+178)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</si>
  <si>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</si>
  <si>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</si>
  <si>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</si>
  <si>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</si>
  <si>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</si>
  <si>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</si>
  <si>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</si>
  <si>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</si>
  <si>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</si>
  <si>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</si>
  <si>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</si>
  <si>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</si>
  <si>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</si>
  <si>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</si>
  <si>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(=183+…+192)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</si>
  <si>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</si>
  <si>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</si>
  <si>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</si>
  <si>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</si>
  <si>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</si>
  <si>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</si>
  <si>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</si>
  <si>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</si>
  <si>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</si>
  <si>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</si>
  <si>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</si>
  <si>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(=125+130+131+132+143+154+165+167+179+180+181+182+193) (K5)</t>
  </si>
  <si>
    <t>Immateriális javak beszerzése, létesítése (K61)</t>
  </si>
  <si>
    <t>Ingatlanok beszerzése, létesítése (&gt;=197)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</si>
  <si>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</si>
  <si>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</si>
  <si>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</si>
  <si>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(&gt;=201) (K65)</t>
  </si>
  <si>
    <t>ebből: befektetési jegyek (K65)</t>
  </si>
  <si>
    <t>Meglévő részesedések növeléséhez kapcsolódó kiadások (&gt;=203) (K66)</t>
  </si>
  <si>
    <t>ebből: befektetési jegyek (K66)</t>
  </si>
  <si>
    <t>Beruházási célú előzetesen felszámított általános forgalmi adó (K67)</t>
  </si>
  <si>
    <t>Beruházások (=195+196+198+199+200+202+204)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</si>
  <si>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</si>
  <si>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</si>
  <si>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</si>
  <si>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</si>
  <si>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(=206+...+209)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</si>
  <si>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</si>
  <si>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(=213+…+222) (K82)</t>
  </si>
  <si>
    <t>ebből: központi költségvetési szervek (K82)</t>
  </si>
  <si>
    <t>ebből: központi kezelésű előirányzatok (K82)</t>
  </si>
  <si>
    <t>ebből: központi vagy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</si>
  <si>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</si>
  <si>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</si>
  <si>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</si>
  <si>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</si>
  <si>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</si>
  <si>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</si>
  <si>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</si>
  <si>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(=224+…+233) (K83)</t>
  </si>
  <si>
    <t>ebből: központi költségvetési szervek (K83)</t>
  </si>
  <si>
    <t>ebből: központi kezelésű előirányzatok (K83)</t>
  </si>
  <si>
    <t>ebből: központi vagy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</si>
  <si>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</si>
  <si>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</si>
  <si>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</si>
  <si>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</si>
  <si>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</si>
  <si>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</si>
  <si>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</si>
  <si>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(=235+…+244) (K84)</t>
  </si>
  <si>
    <t>ebből: központi költségvetési szervek (K84)</t>
  </si>
  <si>
    <t>ebből: központi kezelésű előirányzatok (K84)</t>
  </si>
  <si>
    <t>ebből: központi vagy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</si>
  <si>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</si>
  <si>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</si>
  <si>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</si>
  <si>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</si>
  <si>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</si>
  <si>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</si>
  <si>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</si>
  <si>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(&gt;=246)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</si>
  <si>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</si>
  <si>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(=248+…+258)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</si>
  <si>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</si>
  <si>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</si>
  <si>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</si>
  <si>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</si>
  <si>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</si>
  <si>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253</t>
  </si>
  <si>
    <t>ebből: állami többségi tulajdonú nem pénzügyi vállalkozások (K86)</t>
  </si>
  <si>
    <t>254</t>
  </si>
  <si>
    <t>ebből:önkormányzati többségi tulajdonú nem pénzügyi vállalkozások (K86)</t>
  </si>
  <si>
    <t>255</t>
  </si>
  <si>
    <t>ebből: egyéb vállalkozások (K86)</t>
  </si>
  <si>
    <t>256</t>
  </si>
  <si>
    <t>ebből: Európai Unió  (K86)</t>
  </si>
  <si>
    <t>257</t>
  </si>
  <si>
    <t>ebből: kormányok és nemzetközi szervezetek (K86)</t>
  </si>
  <si>
    <t>258</t>
  </si>
  <si>
    <t>ebből: egyéb külföldiek (K86)</t>
  </si>
  <si>
    <t>259</t>
  </si>
  <si>
    <t>Lakástámogatás (K87)</t>
  </si>
  <si>
    <t>260</t>
  </si>
  <si>
    <t>Felhalmozási célú támogatások az Európai Uniónak (K88)</t>
  </si>
  <si>
    <t>261</t>
  </si>
  <si>
    <t>Egyéb felhalmozási célú támogatások államháztartáson kívülre (=262+…+271) (K89)</t>
  </si>
  <si>
    <t>262</t>
  </si>
  <si>
    <t>ebből: egyházi jogi személyek (K89)</t>
  </si>
  <si>
    <t>263</t>
  </si>
  <si>
    <t>ebből: nonprofit gazdasági társaságok (K89)</t>
  </si>
  <si>
    <t>264</t>
  </si>
  <si>
    <t>ebből: egyéb civil szervezetek (K89)</t>
  </si>
  <si>
    <t>265</t>
  </si>
  <si>
    <t>ebből: háztartások (K89)</t>
  </si>
  <si>
    <t>266</t>
  </si>
  <si>
    <t>ebből: pénzügyi vállalkozások (K89)</t>
  </si>
  <si>
    <t>267</t>
  </si>
  <si>
    <t>ebből: állami többségi tulajdonú nem pénzügyi vállalkozások (K89)</t>
  </si>
  <si>
    <t>268</t>
  </si>
  <si>
    <t>ebből:önkormányzati többségi tulajdonú nem pénzügyi vállalkozások (K89)</t>
  </si>
  <si>
    <t>269</t>
  </si>
  <si>
    <t>ebből: egyéb vállalkozások (K89)</t>
  </si>
  <si>
    <t>270</t>
  </si>
  <si>
    <t>ebből: kormányok és nemzetközi szervezetek (K89)</t>
  </si>
  <si>
    <t>271</t>
  </si>
  <si>
    <t>ebből: egyéb külföldiek (K89)</t>
  </si>
  <si>
    <t>272</t>
  </si>
  <si>
    <t>Egyéb felhalmozási célú kiadások (=211+212+223+234+245+247+259+260+261) (K8)</t>
  </si>
  <si>
    <t>273</t>
  </si>
  <si>
    <t>Költségvetési kiadások (=20+21+64+124+194+205+210+272) (K1-K8)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</si>
  <si>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</si>
  <si>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</si>
  <si>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</si>
  <si>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gyermekétkeztetési feladatainak támogatása (B1132)</t>
  </si>
  <si>
    <t>Települési önkormányzatok szociális, gyermekjóléti és gyermekétkeztetési feladatainak támogatása (=03+04)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</si>
  <si>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</si>
  <si>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</si>
  <si>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</si>
  <si>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(=01+02+05+06+07+08)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</si>
  <si>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</si>
  <si>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</si>
  <si>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(=13+…+22) (B14)</t>
  </si>
  <si>
    <t>ebből: központi költségvetési szervek (B14)</t>
  </si>
  <si>
    <t>ebből: központi kezelésű előirányzatok (B14)</t>
  </si>
  <si>
    <t>ebből: központi vagy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</si>
  <si>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</si>
  <si>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</si>
  <si>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</si>
  <si>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</si>
  <si>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</si>
  <si>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</si>
  <si>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</si>
  <si>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(=24+…+33) (B15)</t>
  </si>
  <si>
    <t>ebből: központi költségvetési szervek (B15)</t>
  </si>
  <si>
    <t>ebből: központi kezelésű előirányzatok (B15)</t>
  </si>
  <si>
    <t>ebből: központi vagy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</si>
  <si>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</si>
  <si>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</si>
  <si>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</si>
  <si>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</si>
  <si>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</si>
  <si>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</si>
  <si>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</si>
  <si>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(=35+…+44) (B16)</t>
  </si>
  <si>
    <t>ebből: központi költségvetési szervek (B16)</t>
  </si>
  <si>
    <t>ebből: központi kezelésű előirányzatok (B16)</t>
  </si>
  <si>
    <t>ebből: központi vagy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</si>
  <si>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</si>
  <si>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</si>
  <si>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</si>
  <si>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</si>
  <si>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</si>
  <si>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</si>
  <si>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</si>
  <si>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(=09+...+12+23+34)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</si>
  <si>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</si>
  <si>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</si>
  <si>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(=49+…+58) (B23)</t>
  </si>
  <si>
    <t>ebből: központi költségvetési szervek (B23)</t>
  </si>
  <si>
    <t>ebből: központi kezelésű előirányzatok (B23)</t>
  </si>
  <si>
    <t>ebből: központi vagy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</si>
  <si>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</si>
  <si>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</si>
  <si>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</si>
  <si>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</si>
  <si>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</si>
  <si>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</si>
  <si>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</si>
  <si>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(=60+…+69) (B24)</t>
  </si>
  <si>
    <t>ebből: központi költségvetési szervek (B24)</t>
  </si>
  <si>
    <t>ebből: központi kezelésű előirányzatok (B24)</t>
  </si>
  <si>
    <t>ebből: központi vagy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</si>
  <si>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</si>
  <si>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</si>
  <si>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</si>
  <si>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</si>
  <si>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</si>
  <si>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</si>
  <si>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</si>
  <si>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(=71+…+80) (B25)</t>
  </si>
  <si>
    <t>ebből: központi költségvetési szervek (B25)</t>
  </si>
  <si>
    <t>ebből: központi kezelésű előirányzatok (B25)</t>
  </si>
  <si>
    <t>ebből: központi vagy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</si>
  <si>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</si>
  <si>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</si>
  <si>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</si>
  <si>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</si>
  <si>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</si>
  <si>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</si>
  <si>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</si>
  <si>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(=46+47+48+59+70) (B2)</t>
  </si>
  <si>
    <t>Magánszemélyek jövedelemadói (=83+84) (B311)</t>
  </si>
  <si>
    <t>ebből: személyi jövedelemadó (B311)</t>
  </si>
  <si>
    <t>ebből: termőföld bérbeadásából származó jövedelem utáni személyi jövedelemadó (B311)</t>
  </si>
  <si>
    <t>Társaságok jövedelemadói (=86+…+92) (B312)</t>
  </si>
  <si>
    <t>ebből: társasági adó (B312)</t>
  </si>
  <si>
    <t>ebből: társas vállalkozások különadója (B312)</t>
  </si>
  <si>
    <t>ebből: hitelintézeti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</si>
  <si>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</si>
  <si>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</si>
  <si>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</si>
  <si>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</si>
  <si>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(=82+85)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</si>
  <si>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</si>
  <si>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</si>
  <si>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</si>
  <si>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</si>
  <si>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</si>
  <si>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</si>
  <si>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</si>
  <si>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</si>
  <si>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</si>
  <si>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</si>
  <si>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(=105+…+107)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</si>
  <si>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</si>
  <si>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</si>
  <si>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</si>
  <si>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(=109+…+114) (B34)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</si>
  <si>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</si>
  <si>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</si>
  <si>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</si>
  <si>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</si>
  <si>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</si>
  <si>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</si>
  <si>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(=116+…+134) (B351)</t>
  </si>
  <si>
    <t>ebből: általános forgalmi adó (B351)</t>
  </si>
  <si>
    <t>ebből: kiskereskedői ágazatot terhelő különadó (B351)</t>
  </si>
  <si>
    <t>ebből: bank- és biztosítási ágazatot terhelő pótadó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</si>
  <si>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</si>
  <si>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</si>
  <si>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</si>
  <si>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</si>
  <si>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légitársaságok hozzájárulása, légiközlekedési környezetterhelési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</si>
  <si>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</si>
  <si>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</si>
  <si>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</si>
  <si>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</si>
  <si>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</si>
  <si>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</si>
  <si>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</si>
  <si>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illeték, kiegészítő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</si>
  <si>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</si>
  <si>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</si>
  <si>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</si>
  <si>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(=136+137+138)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</si>
  <si>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</si>
  <si>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</si>
  <si>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</si>
  <si>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</si>
  <si>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(=141+…+143) (B354)</t>
  </si>
  <si>
    <t>ebből: belföldi gépjárművek adója (B354)</t>
  </si>
  <si>
    <t>ebből: külföldi gépjárművek adója (B354)</t>
  </si>
  <si>
    <t>ebből: gépjármű túlsúlydíj (B354)</t>
  </si>
  <si>
    <t>Egyéb áruhasználati és szolgáltatási adók  (=145+…+160)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</si>
  <si>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</si>
  <si>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</si>
  <si>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</si>
  <si>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</si>
  <si>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</si>
  <si>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</si>
  <si>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</si>
  <si>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</si>
  <si>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</si>
  <si>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</si>
  <si>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</si>
  <si>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</si>
  <si>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</si>
  <si>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</si>
  <si>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</si>
  <si>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</si>
  <si>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(=115+135+139+140+144) (B35)</t>
  </si>
  <si>
    <t>Egyéb közhatalmi bevételek (&gt;=163+…+180) (B36)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</si>
  <si>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</si>
  <si>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</si>
  <si>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</si>
  <si>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</si>
  <si>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 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</si>
  <si>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</si>
  <si>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</si>
  <si>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</si>
  <si>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</si>
  <si>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</si>
  <si>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</si>
  <si>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</si>
  <si>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</si>
  <si>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</si>
  <si>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</si>
  <si>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</si>
  <si>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</si>
  <si>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</si>
  <si>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(=93+94+104+108+161+162) (B3)</t>
  </si>
  <si>
    <t>Készletértékesítés ellenértéke (B401)</t>
  </si>
  <si>
    <t>Szolgáltatások ellenértéke (&gt;=184+185)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</si>
  <si>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</si>
  <si>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</si>
  <si>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(&gt;=187) (B403)</t>
  </si>
  <si>
    <t>ebből: államháztartáson belül (B403)</t>
  </si>
  <si>
    <t>Tulajdonosi bevételek (&gt;=189+…+194)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</si>
  <si>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</si>
  <si>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</si>
  <si>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</si>
  <si>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</si>
  <si>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</si>
  <si>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</si>
  <si>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</si>
  <si>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</si>
  <si>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</si>
  <si>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(&gt;=199+200+201) (B4081)</t>
  </si>
  <si>
    <t>ebből: államháztartáson belül (B4081)</t>
  </si>
  <si>
    <t>ebből: hitelviszonyt megtestesítő értékpapírok értékesítési nyeresége (B4081)</t>
  </si>
  <si>
    <t>ebből: befektetési jegyek (B4081)</t>
  </si>
  <si>
    <t>Egyéb kapott (járó) kamatok és kamatjellegű bevételek (&gt;=203+204+205) (B4082)</t>
  </si>
  <si>
    <t>ebből: államháztartáson belül (B4082)</t>
  </si>
  <si>
    <t>ebből: kamat swap ügyletek kamatbevételei (B4082)</t>
  </si>
  <si>
    <t>ebből: befektetési jegyek  (B4082)</t>
  </si>
  <si>
    <t>Kamatbevételek és más nyereségjellegű bevételek (=198+202) (B408)</t>
  </si>
  <si>
    <t>Részesedésekből származó pénzügyi műveletek bevételei (B4091)</t>
  </si>
  <si>
    <t>Más egyéb pénzügyi műveletek bevételei (&gt;=209+…+212) (B4092)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</si>
  <si>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</si>
  <si>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</si>
  <si>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</si>
  <si>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</si>
  <si>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(=207+208) (B409)</t>
  </si>
  <si>
    <t>Biztosító által fizetett kártérítés (B410)</t>
  </si>
  <si>
    <t>Egyéb működési bevételek (&gt;=216+217)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</si>
  <si>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</si>
  <si>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</si>
  <si>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(=182+183+186+188+195+196+197+206+213+214+215) (B4)</t>
  </si>
  <si>
    <t>Immateriális javak értékesítése (&gt;=220) (B51)</t>
  </si>
  <si>
    <t>ebből: kiotói egységek és kibocsátási egységek eladásából befolyt eladási ár (B51)</t>
  </si>
  <si>
    <t>Ingatlanok értékesítése (&gt;=222) (B52)</t>
  </si>
  <si>
    <t>ebből: termőföld-eladás bevételei (B52)</t>
  </si>
  <si>
    <t>Egyéb tárgyi eszközök értékesítése (B53)</t>
  </si>
  <si>
    <t>Részesedések értékesítése (&gt;=225+226) (B54)</t>
  </si>
  <si>
    <t>ebből: privatizációból származó bevétel (B54)</t>
  </si>
  <si>
    <t>ebből: befektetési jegyek (B54)</t>
  </si>
  <si>
    <t>Részesedések megszűnéséhez kapcsolódó bevételek (&gt;=228) (B55)</t>
  </si>
  <si>
    <t>ebből: befektetési jegyek (B55)</t>
  </si>
  <si>
    <t>Felhalmozási bevételek (=219+221+223+224+227)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</si>
  <si>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</si>
  <si>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</si>
  <si>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</si>
  <si>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</si>
  <si>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</si>
  <si>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</si>
  <si>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</si>
  <si>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</si>
  <si>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</si>
  <si>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</si>
  <si>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</si>
  <si>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</si>
  <si>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</si>
  <si>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</si>
  <si>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</si>
  <si>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</si>
  <si>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</si>
  <si>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</si>
  <si>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</si>
  <si>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</si>
  <si>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</si>
  <si>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</si>
  <si>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</si>
  <si>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</si>
  <si>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</si>
  <si>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</si>
  <si>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</si>
  <si>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</si>
  <si>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</si>
  <si>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</si>
  <si>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</si>
  <si>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</si>
  <si>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</si>
  <si>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</si>
  <si>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</si>
  <si>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</si>
  <si>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</si>
  <si>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</si>
  <si>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</si>
  <si>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(=270+…+280)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</si>
  <si>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</si>
  <si>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</si>
  <si>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</si>
  <si>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</si>
  <si>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</si>
  <si>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</si>
  <si>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</si>
  <si>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</si>
  <si>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</si>
  <si>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</si>
  <si>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</si>
  <si>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</si>
  <si>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</si>
  <si>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</si>
  <si>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</si>
  <si>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</si>
  <si>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</si>
  <si>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</si>
  <si>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</si>
  <si>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</si>
  <si>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282</t>
  </si>
  <si>
    <t>Költségvetési bevételek (=45+81+181+218+229+255+281)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</si>
  <si>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</si>
  <si>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</si>
  <si>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</si>
  <si>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</si>
  <si>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</si>
  <si>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</si>
  <si>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(&gt;=08)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</si>
  <si>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</si>
  <si>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</si>
  <si>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</si>
  <si>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(&gt;=12+13) (K9124)</t>
  </si>
  <si>
    <t>ebből: fedezeti ügyletek nettó kiadásai (K9124)</t>
  </si>
  <si>
    <t>ebből: kárpótlási jegyek (K9124)</t>
  </si>
  <si>
    <t>Belföldi kötvények beváltása (K9125)</t>
  </si>
  <si>
    <t>Éven túli lejáratú belföldi értékpapírok beváltása (&gt;=16) (K9126)</t>
  </si>
  <si>
    <t>ebből: fedezeti ügyletek nettó kiadásai (K9126)</t>
  </si>
  <si>
    <t>Belföldi értékpapírok kiadásai (=07+09+10+11+14+15) (K912)</t>
  </si>
  <si>
    <t>Államháztartáson belüli megelőlegezések folyósítása (&gt;=19) (K913)</t>
  </si>
  <si>
    <t>ebből: központi alrendszer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</si>
  <si>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</si>
  <si>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</si>
  <si>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</si>
  <si>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</si>
  <si>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</si>
  <si>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</si>
  <si>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</si>
  <si>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(=25+26) (K919)</t>
  </si>
  <si>
    <t>Belföldi finanszírozás kiadásai (=06+17+18+20+…+24+27) (K91)</t>
  </si>
  <si>
    <t>Forgatási célú külföldi értékpapírok vásárlása (K921)</t>
  </si>
  <si>
    <t>Befektetési célú külföldi értékpapírok vásárlása (K922)</t>
  </si>
  <si>
    <t>Külföldi értékpapírok beváltása (&gt;=32)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</si>
  <si>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</si>
  <si>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</si>
  <si>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(&gt;=35) (K925)</t>
  </si>
  <si>
    <t>ebből: fedezeti ügyletek nettó kiadásai (K925)</t>
  </si>
  <si>
    <t>Külföldi finanszírozás kiadásai (=29+30+31+33+34) (K92)</t>
  </si>
  <si>
    <t>Adóssághoz nem kapcsolódó származékos ügyletek kiadásai (K93)</t>
  </si>
  <si>
    <t>Váltókiadások (K94)</t>
  </si>
  <si>
    <t>Finanszírozási kiadások (=28+36+37+38) (K9)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</si>
  <si>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</si>
  <si>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</si>
  <si>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</si>
  <si>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</si>
  <si>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(&gt;=06)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</si>
  <si>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</si>
  <si>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</si>
  <si>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</si>
  <si>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</si>
  <si>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(=05+07+08+09) (B812)</t>
  </si>
  <si>
    <t>Előző év költségvetési maradványának igénybevétele (B8131)</t>
  </si>
  <si>
    <t>Előző év vállalkozási maradványának igénybevétele (B8132)</t>
  </si>
  <si>
    <t>Maradvány igénybevétele (=11+12) (B813)</t>
  </si>
  <si>
    <t>Államháztartáson belüli megelőlegezések (B814)</t>
  </si>
  <si>
    <t>Államháztartáson belüli megelőlegezések törlesztése (&gt;=16) (B815)</t>
  </si>
  <si>
    <t>ebből: központi alrendszer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</si>
  <si>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</si>
  <si>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</si>
  <si>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</si>
  <si>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</si>
  <si>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</si>
  <si>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</si>
  <si>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(=04+10+13+14+15+17+18+19+22)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</si>
  <si>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</si>
  <si>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</si>
  <si>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</si>
  <si>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</si>
  <si>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</si>
  <si>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</si>
  <si>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</si>
  <si>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</si>
  <si>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</si>
  <si>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2025-ös tény (bruttó, ezer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</si>
  <si>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</si>
  <si>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</si>
  <si>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</si>
  <si>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</si>
  <si>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</si>
  <si>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</si>
  <si>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</si>
  <si>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</si>
  <si>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</si>
  <si>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</si>
  <si>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</si>
  <si>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</si>
  <si>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</si>
  <si>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</si>
  <si>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</si>
  <si>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</si>
  <si>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</si>
  <si>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 vagy B*0,5)</t>
  </si>
  <si>
    <t>G)        Vállalkozási tevékenység felhasználható maradványa (=B-F)</t>
  </si>
  <si>
    <t>Nagykovácsi Nagyközség Önkormányzat 2025. évi EU-s támogatásainak bemutatása</t>
  </si>
  <si>
    <t>Tény 2025</t>
  </si>
  <si>
    <t>2025. évi eredeti előirányzat</t>
  </si>
  <si>
    <t>2025. évi módosított előirányzat</t>
  </si>
  <si>
    <t>Nyitó pénzkészlet 2025.01.01.</t>
  </si>
  <si>
    <t>Záró pénzkészlet 2025.12.31.</t>
  </si>
  <si>
    <t xml:space="preserve">TOP_PLUSZ-1.2.3-21 belterületi utak fejlesztése- Vértes utca építése </t>
  </si>
  <si>
    <t>A Kálvária sétány sarkán 2 db 8 méteres közvilágítási kandelláber kiépítése</t>
  </si>
  <si>
    <t>TOP_PLUSZ-3.3.2-21 gyermekorvosi rendelő építése</t>
  </si>
  <si>
    <t xml:space="preserve">TOP_PLUSZ-3.3.2-21 gyermekorvosi rendelő bútorok beszerzése </t>
  </si>
  <si>
    <t>TOP_PLUSZ-2.1.1-21 önkormányzati épületek energetikai fejlesztése</t>
  </si>
  <si>
    <t>HUSK-2302 Nagykovácsi záportározó komplex tervezése</t>
  </si>
  <si>
    <t xml:space="preserve">Az Ady Endre utcai kijelölt gyalogos átkelőhelyek műszaki tartalmának elkészítése </t>
  </si>
  <si>
    <t>Ady Endre utcai várakozó sáv engedélyezési és kivitelezési terve</t>
  </si>
  <si>
    <t xml:space="preserve">Ady utca-Pók utca kereszteződésében gyalogátkelő megvilágításának kivitelezése </t>
  </si>
  <si>
    <t>A Kossuth Lajos utca 2 előtti öko-térkő parkolóban antracit térkősor beépítése és a Tisza István tér 5 járdaszakasz vízelvezetésének kiépítése</t>
  </si>
  <si>
    <t>Gyalogos átkelő több helyszínen történő kialakításának tervezése</t>
  </si>
  <si>
    <t>Gerecse utca páros oldal építésének önkormányzati része</t>
  </si>
  <si>
    <t>Bánya utca-Pók utca kereszteződésben a gyalogos átkelő kivitelezése</t>
  </si>
  <si>
    <t xml:space="preserve">Bánya utca-Pók utca kereszteződésben gyalogos átkelőhöz közvilágítás </t>
  </si>
  <si>
    <t xml:space="preserve">Meglevő légvezeték hálózatra E.ON által előírt elektromos dobozok </t>
  </si>
  <si>
    <t xml:space="preserve">Közvilágítás bővítés tervezés és engedélyezés </t>
  </si>
  <si>
    <t>Gyöngyvirág utca (Muskátli-Kökörcsin) szilárd burkolat építés kiviteli engedélyes terve</t>
  </si>
  <si>
    <t>Több helyszínen csapadékvíz elvezetés rekonstrukció</t>
  </si>
  <si>
    <t>Az új polgármesteri hivatal geotechnikai talajvizsgálati jelentésének elkészítése</t>
  </si>
  <si>
    <t>Az új polgármesteri hivatali épület tervezési munkáinak 2. részszámlája</t>
  </si>
  <si>
    <t xml:space="preserve">Rákóczi utca 66 alatt levő bérlakásban kazán és kéménycsere </t>
  </si>
  <si>
    <t>A volt KMB iroda keleti homlokzatán nyílászáró csere</t>
  </si>
  <si>
    <t xml:space="preserve">Hrsz 4682/3 ingatlan házi bekötő csatorna gerincvezetékre csatlakoztatása </t>
  </si>
  <si>
    <t xml:space="preserve">Nk-1 szennyvíz átemelő rekonstrukció </t>
  </si>
  <si>
    <t>Nk 0119 hrsz karsztkút vízjogi létesítési engedélyének módosítása</t>
  </si>
  <si>
    <t>Települési tűzcsapok cseréje</t>
  </si>
  <si>
    <t xml:space="preserve">Lenvirág Park 1. üteme- a nyugati esőkert kivitelezése köztéri bútorokkal együtt </t>
  </si>
  <si>
    <t xml:space="preserve">A Lenvirág Park közösségi terén a térköves burkolat kialakítása </t>
  </si>
  <si>
    <t xml:space="preserve">Lenvirág Parkba és más közösségi területekre padok, ping-pong asztalok, hulladékgyűjtők telepítése </t>
  </si>
  <si>
    <t>Műfüves pálya előtti meglevő mérőhelyről új elektromos földkábel építése</t>
  </si>
  <si>
    <t xml:space="preserve">70 fm hosszban D 63 Kpe vízvezeték kiépítése </t>
  </si>
  <si>
    <t>Pumpapálya</t>
  </si>
  <si>
    <t>Vízgyűjtő tankerek és komposztálók</t>
  </si>
  <si>
    <t>Nagykovácsi Általános Iskola porta és előtető kialakítás tervének 1. és 2. részszámlája</t>
  </si>
  <si>
    <t>Öregiskola padló</t>
  </si>
  <si>
    <t xml:space="preserve">Dózsa utcai óvodában a csoportszobák részleges elektromos felújítása </t>
  </si>
  <si>
    <t>Dózsa utcai óvodában a gumiburkolat telepítése és játékelemek elhelyezése</t>
  </si>
  <si>
    <t xml:space="preserve">A Kaszáló utcai óvoda homlokzatfelújítása </t>
  </si>
  <si>
    <t>Faluház helyreállítási munkálatai</t>
  </si>
  <si>
    <t>Kossuth 64 56-os emlékszoba kapu alatti burkolat egységesítése</t>
  </si>
  <si>
    <t>Bölcsődei klímaberendezések</t>
  </si>
  <si>
    <t>Hivatali tolmácsgép</t>
  </si>
  <si>
    <t>56-os emlékszobához 2 db kerékpártámasz</t>
  </si>
  <si>
    <t>Kosárpalánk</t>
  </si>
  <si>
    <t>SW/K/6H Safecross intelligens gyalogosátkelő kivitelezése</t>
  </si>
  <si>
    <t>Suzuki Vitara gépjármű</t>
  </si>
  <si>
    <t>Volánbusz/MÁV Személyszállítási Zrt  (63-as busz) támogatása</t>
  </si>
  <si>
    <t>HÍD nagykovácsi rászoruló gyermekek számára szervezett tábor</t>
  </si>
  <si>
    <t>2025. NAMI 30 Szívünk ritmusa Jubileumi Összművészeti Gála terembérleti díjára és a népzenei szolgáltatás biztosítására támogatás</t>
  </si>
  <si>
    <t>2025. év NAMI Szalmaboglya néptánc, népzene és kézműves műhely helyszín bérleti díjára támogatás</t>
  </si>
  <si>
    <t>2025. évi NAMI Rézpatkó Néptánc Gála terembérleti díjára támogatás</t>
  </si>
  <si>
    <t>Szív- és Tüdőátültetettek Egyesülete- Tóth Péter És Tóthné Pataki Csilla drezdai világjátékokon való részvétele</t>
  </si>
  <si>
    <t>NUSE- füves sportpálya gyepszőnyeg és homok</t>
  </si>
  <si>
    <t>Nagykovácsi Református Egyházközség- napközis és összifi tábor étkeztetés</t>
  </si>
  <si>
    <t>Nagykovácsi Regnum Marianum Egyesület - nyári közösségi táboroztatás</t>
  </si>
  <si>
    <t>Nagykovácsi Óvodásokért Óvodai Alapítvány- Mikulásnapi Csengettyű Futás rendezvény támogatása</t>
  </si>
  <si>
    <t>Nagykovácsi Gr. Tisza István Nemzeti Kör Egyesület Rovásírásos Nk helységnévtábla cseréjére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</si>
</sst>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Ft&quot;;\-#,##0\ &quot;Ft&quot;"/>
    <numFmt numFmtId="6" formatCode="#,##0\ &quot;Ft&quot;;[Red]\-#,##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  <numFmt numFmtId="168" formatCode="0&quot;.&quot;"/>
    <numFmt numFmtId="169" formatCode="#,##0.0"/>
    <numFmt numFmtId="170" formatCode="0.0"/>
    <numFmt numFmtId="171" formatCode="#,##0.0_ ;\-#,##0.0\ "/>
  </numFmts>
  <fonts count="7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i/>
      <sz val="12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color rgb="FF222222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C00000"/>
      <name val="Arial"/>
      <family val="2"/>
      <charset val="238"/>
    </font>
    <font>
      <b/>
      <sz val="9"/>
      <name val="Calibri"/>
      <family val="2"/>
      <charset val="238"/>
    </font>
    <font>
      <sz val="10"/>
      <name val="Calibri"/>
    </font>
    <font>
      <b/>
      <sz val="10"/>
      <color indexed="8"/>
      <name val="Calibri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5" fillId="4" borderId="0" applyNumberFormat="0" applyBorder="0" applyAlignment="0" applyProtection="0"/>
    <xf numFmtId="0" fontId="26" fillId="18" borderId="8" applyNumberFormat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8" fillId="0" borderId="9" applyNumberFormat="0" applyFill="0" applyAlignment="0" applyProtection="0"/>
    <xf numFmtId="0" fontId="29" fillId="3" borderId="0" applyNumberFormat="0" applyBorder="0" applyAlignment="0" applyProtection="0"/>
    <xf numFmtId="0" fontId="30" fillId="19" borderId="0" applyNumberFormat="0" applyBorder="0" applyAlignment="0" applyProtection="0"/>
    <xf numFmtId="0" fontId="31" fillId="18" borderId="1" applyNumberFormat="0" applyAlignment="0" applyProtection="0"/>
    <xf numFmtId="9" fontId="1" fillId="0" borderId="0" applyFont="0" applyFill="0" applyBorder="0" applyAlignment="0" applyProtection="0"/>
    <xf numFmtId="0" fontId="61" fillId="0" borderId="0"/>
    <xf numFmtId="164" fontId="14" fillId="0" borderId="0" applyFont="0" applyFill="0" applyBorder="0" applyAlignment="0" applyProtection="0"/>
  </cellStyleXfs>
  <cellXfs count="24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4" fillId="0" borderId="10" xfId="0" applyFont="1" applyBorder="1"/>
    <xf numFmtId="0" fontId="11" fillId="0" borderId="11" xfId="0" applyFont="1" applyBorder="1" applyAlignment="1">
      <alignment horizontal="center" wrapText="1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3" fontId="5" fillId="0" borderId="16" xfId="0" applyNumberFormat="1" applyFont="1" applyBorder="1"/>
    <xf numFmtId="3" fontId="10" fillId="0" borderId="17" xfId="0" applyNumberFormat="1" applyFont="1" applyBorder="1"/>
    <xf numFmtId="3" fontId="5" fillId="0" borderId="18" xfId="0" applyNumberFormat="1" applyFont="1" applyBorder="1" applyAlignment="1">
      <alignment vertical="center" wrapText="1"/>
    </xf>
    <xf numFmtId="0" fontId="32" fillId="0" borderId="0" xfId="0" applyFont="1"/>
    <xf numFmtId="0" fontId="8" fillId="0" borderId="0" xfId="0" applyFont="1"/>
    <xf numFmtId="3" fontId="10" fillId="0" borderId="20" xfId="0" applyNumberFormat="1" applyFont="1" applyBorder="1"/>
    <xf numFmtId="3" fontId="10" fillId="0" borderId="19" xfId="0" applyNumberFormat="1" applyFont="1" applyBorder="1"/>
    <xf numFmtId="0" fontId="10" fillId="0" borderId="21" xfId="0" applyFont="1" applyBorder="1"/>
    <xf numFmtId="0" fontId="10" fillId="0" borderId="22" xfId="0" applyFont="1" applyBorder="1"/>
    <xf numFmtId="3" fontId="10" fillId="0" borderId="23" xfId="0" applyNumberFormat="1" applyFont="1" applyBorder="1"/>
    <xf numFmtId="3" fontId="10" fillId="0" borderId="21" xfId="0" applyNumberFormat="1" applyFont="1" applyBorder="1"/>
    <xf numFmtId="3" fontId="10" fillId="0" borderId="21" xfId="0" applyNumberFormat="1" applyFont="1" applyBorder="1" applyAlignment="1">
      <alignment horizontal="right"/>
    </xf>
    <xf numFmtId="3" fontId="10" fillId="0" borderId="16" xfId="0" applyNumberFormat="1" applyFont="1" applyBorder="1"/>
    <xf numFmtId="0" fontId="6" fillId="20" borderId="0" xfId="0" applyFont="1" applyFill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33" fillId="0" borderId="23" xfId="0" applyFont="1" applyBorder="1" applyAlignment="1">
      <alignment horizontal="center"/>
    </xf>
    <xf numFmtId="0" fontId="4" fillId="0" borderId="13" xfId="0" applyFont="1" applyBorder="1"/>
    <xf numFmtId="3" fontId="4" fillId="0" borderId="24" xfId="26" applyNumberFormat="1" applyFont="1" applyBorder="1" applyAlignment="1"/>
    <xf numFmtId="0" fontId="5" fillId="0" borderId="23" xfId="0" applyFont="1" applyBorder="1" applyAlignment="1">
      <alignment horizontal="left"/>
    </xf>
    <xf numFmtId="3" fontId="5" fillId="0" borderId="25" xfId="26" applyNumberFormat="1" applyFont="1" applyBorder="1" applyAlignment="1">
      <alignment horizontal="right"/>
    </xf>
    <xf numFmtId="0" fontId="4" fillId="0" borderId="21" xfId="0" applyFont="1" applyBorder="1"/>
    <xf numFmtId="3" fontId="34" fillId="0" borderId="10" xfId="0" applyNumberFormat="1" applyFont="1" applyBorder="1" applyAlignment="1">
      <alignment horizontal="right"/>
    </xf>
    <xf numFmtId="0" fontId="5" fillId="0" borderId="23" xfId="0" applyFont="1" applyBorder="1"/>
    <xf numFmtId="3" fontId="5" fillId="0" borderId="26" xfId="0" applyNumberFormat="1" applyFont="1" applyBorder="1"/>
    <xf numFmtId="1" fontId="5" fillId="0" borderId="26" xfId="0" applyNumberFormat="1" applyFont="1" applyBorder="1" applyAlignment="1">
      <alignment horizontal="center" wrapText="1"/>
    </xf>
    <xf numFmtId="165" fontId="34" fillId="0" borderId="0" xfId="0" applyNumberFormat="1" applyFont="1" applyAlignment="1">
      <alignment horizontal="right"/>
    </xf>
    <xf numFmtId="0" fontId="5" fillId="0" borderId="27" xfId="0" applyFont="1" applyBorder="1" applyAlignment="1">
      <alignment horizontal="center" wrapText="1"/>
    </xf>
    <xf numFmtId="3" fontId="34" fillId="0" borderId="28" xfId="0" applyNumberFormat="1" applyFont="1" applyBorder="1" applyAlignment="1">
      <alignment horizontal="right"/>
    </xf>
    <xf numFmtId="3" fontId="5" fillId="0" borderId="29" xfId="26" applyNumberFormat="1" applyFont="1" applyFill="1" applyBorder="1" applyAlignment="1">
      <alignment horizontal="right"/>
    </xf>
    <xf numFmtId="3" fontId="34" fillId="0" borderId="30" xfId="0" applyNumberFormat="1" applyFont="1" applyBorder="1" applyAlignment="1">
      <alignment horizontal="right"/>
    </xf>
    <xf numFmtId="3" fontId="5" fillId="0" borderId="27" xfId="0" applyNumberFormat="1" applyFont="1" applyBorder="1"/>
    <xf numFmtId="3" fontId="4" fillId="0" borderId="13" xfId="0" applyNumberFormat="1" applyFont="1" applyBorder="1"/>
    <xf numFmtId="3" fontId="4" fillId="0" borderId="17" xfId="0" applyNumberFormat="1" applyFont="1" applyBorder="1"/>
    <xf numFmtId="165" fontId="4" fillId="0" borderId="0" xfId="26" applyNumberFormat="1" applyFont="1" applyBorder="1" applyAlignment="1">
      <alignment horizontal="right"/>
    </xf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0" fillId="0" borderId="23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top" wrapText="1"/>
    </xf>
    <xf numFmtId="0" fontId="41" fillId="0" borderId="19" xfId="0" applyFont="1" applyBorder="1" applyAlignment="1" applyProtection="1">
      <alignment horizontal="left" vertical="top" wrapText="1"/>
      <protection locked="0"/>
    </xf>
    <xf numFmtId="165" fontId="41" fillId="0" borderId="19" xfId="26" applyNumberFormat="1" applyFont="1" applyBorder="1" applyAlignment="1" applyProtection="1">
      <alignment horizontal="center" vertical="center" wrapText="1"/>
      <protection locked="0"/>
    </xf>
    <xf numFmtId="165" fontId="41" fillId="0" borderId="28" xfId="26" applyNumberFormat="1" applyFont="1" applyBorder="1" applyAlignment="1" applyProtection="1">
      <alignment horizontal="center" vertical="top" wrapText="1"/>
      <protection locked="0"/>
    </xf>
    <xf numFmtId="0" fontId="39" fillId="21" borderId="26" xfId="0" applyFont="1" applyFill="1" applyBorder="1" applyAlignment="1">
      <alignment horizontal="center" vertical="top" wrapText="1"/>
    </xf>
    <xf numFmtId="165" fontId="41" fillId="0" borderId="26" xfId="26" applyNumberFormat="1" applyFont="1" applyBorder="1" applyAlignment="1" applyProtection="1">
      <alignment horizontal="center" vertical="center" wrapText="1"/>
    </xf>
    <xf numFmtId="165" fontId="41" fillId="0" borderId="27" xfId="26" applyNumberFormat="1" applyFont="1" applyBorder="1" applyAlignment="1" applyProtection="1">
      <alignment horizontal="center" vertical="top" wrapTex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/>
    <xf numFmtId="0" fontId="4" fillId="0" borderId="31" xfId="0" applyFont="1" applyBorder="1"/>
    <xf numFmtId="9" fontId="32" fillId="0" borderId="0" xfId="47" applyFont="1"/>
    <xf numFmtId="3" fontId="44" fillId="0" borderId="27" xfId="0" applyNumberFormat="1" applyFont="1" applyBorder="1"/>
    <xf numFmtId="9" fontId="44" fillId="0" borderId="27" xfId="47" applyFont="1" applyBorder="1"/>
    <xf numFmtId="3" fontId="43" fillId="22" borderId="32" xfId="0" applyNumberFormat="1" applyFont="1" applyFill="1" applyBorder="1"/>
    <xf numFmtId="9" fontId="43" fillId="22" borderId="32" xfId="47" applyFont="1" applyFill="1" applyBorder="1"/>
    <xf numFmtId="3" fontId="43" fillId="22" borderId="33" xfId="0" applyNumberFormat="1" applyFont="1" applyFill="1" applyBorder="1"/>
    <xf numFmtId="166" fontId="43" fillId="22" borderId="33" xfId="47" applyNumberFormat="1" applyFont="1" applyFill="1" applyBorder="1"/>
    <xf numFmtId="3" fontId="43" fillId="0" borderId="33" xfId="0" applyNumberFormat="1" applyFont="1" applyBorder="1"/>
    <xf numFmtId="9" fontId="43" fillId="0" borderId="33" xfId="47" applyFont="1" applyBorder="1"/>
    <xf numFmtId="3" fontId="44" fillId="0" borderId="30" xfId="0" applyNumberFormat="1" applyFont="1" applyBorder="1"/>
    <xf numFmtId="166" fontId="44" fillId="0" borderId="28" xfId="47" applyNumberFormat="1" applyFont="1" applyBorder="1"/>
    <xf numFmtId="166" fontId="43" fillId="0" borderId="28" xfId="47" applyNumberFormat="1" applyFont="1" applyBorder="1"/>
    <xf numFmtId="3" fontId="43" fillId="0" borderId="28" xfId="0" applyNumberFormat="1" applyFont="1" applyBorder="1"/>
    <xf numFmtId="9" fontId="43" fillId="0" borderId="28" xfId="47" applyFont="1" applyBorder="1"/>
    <xf numFmtId="3" fontId="43" fillId="0" borderId="31" xfId="0" applyNumberFormat="1" applyFont="1" applyBorder="1"/>
    <xf numFmtId="9" fontId="43" fillId="0" borderId="31" xfId="47" applyFont="1" applyBorder="1"/>
    <xf numFmtId="3" fontId="32" fillId="0" borderId="0" xfId="0" applyNumberFormat="1" applyFont="1"/>
    <xf numFmtId="0" fontId="45" fillId="0" borderId="0" xfId="0" applyFont="1"/>
    <xf numFmtId="3" fontId="9" fillId="0" borderId="0" xfId="0" applyNumberFormat="1" applyFont="1"/>
    <xf numFmtId="9" fontId="41" fillId="0" borderId="19" xfId="47" quotePrefix="1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0" fillId="0" borderId="35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/>
    </xf>
    <xf numFmtId="0" fontId="47" fillId="0" borderId="39" xfId="0" applyFont="1" applyBorder="1"/>
    <xf numFmtId="0" fontId="3" fillId="0" borderId="12" xfId="0" applyFont="1" applyBorder="1"/>
    <xf numFmtId="0" fontId="36" fillId="0" borderId="13" xfId="0" applyFont="1" applyBorder="1"/>
    <xf numFmtId="0" fontId="3" fillId="0" borderId="13" xfId="0" applyFont="1" applyBorder="1"/>
    <xf numFmtId="0" fontId="35" fillId="0" borderId="22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45" fillId="0" borderId="0" xfId="0" applyNumberFormat="1" applyFont="1"/>
    <xf numFmtId="3" fontId="42" fillId="0" borderId="0" xfId="0" applyNumberFormat="1" applyFont="1" applyAlignment="1">
      <alignment horizontal="center"/>
    </xf>
    <xf numFmtId="167" fontId="0" fillId="0" borderId="0" xfId="26" applyNumberFormat="1" applyFont="1"/>
    <xf numFmtId="0" fontId="0" fillId="0" borderId="19" xfId="0" applyBorder="1"/>
    <xf numFmtId="167" fontId="0" fillId="0" borderId="19" xfId="26" applyNumberFormat="1" applyFont="1" applyBorder="1"/>
    <xf numFmtId="0" fontId="50" fillId="0" borderId="19" xfId="0" applyFont="1" applyBorder="1" applyAlignment="1">
      <alignment wrapText="1"/>
    </xf>
    <xf numFmtId="167" fontId="50" fillId="0" borderId="19" xfId="26" applyNumberFormat="1" applyFont="1" applyBorder="1" applyAlignment="1">
      <alignment wrapText="1"/>
    </xf>
    <xf numFmtId="0" fontId="51" fillId="0" borderId="19" xfId="0" applyFont="1" applyBorder="1" applyAlignment="1">
      <alignment horizontal="center"/>
    </xf>
    <xf numFmtId="167" fontId="51" fillId="0" borderId="19" xfId="26" applyNumberFormat="1" applyFont="1" applyBorder="1" applyAlignment="1">
      <alignment horizontal="center"/>
    </xf>
    <xf numFmtId="0" fontId="52" fillId="0" borderId="19" xfId="0" applyFont="1" applyBorder="1" applyAlignment="1">
      <alignment wrapText="1"/>
    </xf>
    <xf numFmtId="0" fontId="51" fillId="0" borderId="19" xfId="0" applyFont="1" applyBorder="1" applyAlignment="1">
      <alignment wrapText="1"/>
    </xf>
    <xf numFmtId="167" fontId="51" fillId="0" borderId="19" xfId="26" applyNumberFormat="1" applyFont="1" applyBorder="1" applyAlignment="1">
      <alignment wrapText="1"/>
    </xf>
    <xf numFmtId="0" fontId="53" fillId="0" borderId="19" xfId="0" applyFont="1" applyBorder="1" applyAlignment="1">
      <alignment wrapText="1"/>
    </xf>
    <xf numFmtId="0" fontId="53" fillId="0" borderId="19" xfId="0" applyFont="1" applyBorder="1" applyAlignment="1">
      <alignment horizontal="center" wrapText="1"/>
    </xf>
    <xf numFmtId="0" fontId="6" fillId="23" borderId="0" xfId="0" applyFont="1" applyFill="1" applyAlignment="1">
      <alignment horizontal="center" vertical="top" wrapText="1"/>
    </xf>
    <xf numFmtId="0" fontId="35" fillId="0" borderId="34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35" fillId="0" borderId="34" xfId="0" applyFont="1" applyBorder="1"/>
    <xf numFmtId="0" fontId="54" fillId="0" borderId="31" xfId="0" applyFont="1" applyBorder="1"/>
    <xf numFmtId="0" fontId="6" fillId="0" borderId="0" xfId="0" applyFont="1"/>
    <xf numFmtId="0" fontId="5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6" fontId="43" fillId="0" borderId="28" xfId="47" quotePrefix="1" applyNumberFormat="1" applyFont="1" applyBorder="1" applyAlignment="1">
      <alignment horizontal="right"/>
    </xf>
    <xf numFmtId="0" fontId="56" fillId="0" borderId="0" xfId="0" applyFont="1" applyAlignment="1">
      <alignment horizontal="right"/>
    </xf>
    <xf numFmtId="168" fontId="58" fillId="0" borderId="40" xfId="0" applyNumberFormat="1" applyFont="1" applyBorder="1" applyAlignment="1" applyProtection="1">
      <alignment horizontal="center" vertical="center" wrapText="1"/>
      <protection locked="0" hidden="1"/>
    </xf>
    <xf numFmtId="168" fontId="58" fillId="0" borderId="48" xfId="0" applyNumberFormat="1" applyFont="1" applyBorder="1" applyAlignment="1" applyProtection="1">
      <alignment horizontal="center" vertical="center" wrapText="1"/>
      <protection locked="0" hidden="1"/>
    </xf>
    <xf numFmtId="0" fontId="59" fillId="0" borderId="35" xfId="0" applyFont="1" applyBorder="1" applyAlignment="1" applyProtection="1">
      <alignment horizontal="center" wrapText="1"/>
      <protection locked="0" hidden="1"/>
    </xf>
    <xf numFmtId="0" fontId="59" fillId="0" borderId="37" xfId="0" applyFont="1" applyBorder="1" applyAlignment="1" applyProtection="1">
      <alignment horizontal="center" wrapText="1"/>
      <protection locked="0" hidden="1"/>
    </xf>
    <xf numFmtId="0" fontId="60" fillId="0" borderId="37" xfId="0" applyFont="1" applyBorder="1" applyAlignment="1" applyProtection="1">
      <alignment horizontal="center" wrapText="1"/>
      <protection locked="0" hidden="1"/>
    </xf>
    <xf numFmtId="0" fontId="60" fillId="0" borderId="49" xfId="0" applyFont="1" applyBorder="1" applyAlignment="1" applyProtection="1">
      <alignment horizontal="center" wrapText="1"/>
      <protection locked="0" hidden="1"/>
    </xf>
    <xf numFmtId="0" fontId="55" fillId="0" borderId="32" xfId="0" applyFont="1" applyBorder="1" applyAlignment="1" applyProtection="1">
      <alignment horizontal="center" wrapText="1"/>
      <protection locked="0" hidden="1"/>
    </xf>
    <xf numFmtId="0" fontId="62" fillId="0" borderId="12" xfId="48" applyFont="1" applyBorder="1" applyAlignment="1" applyProtection="1">
      <alignment vertical="center"/>
      <protection locked="0" hidden="1"/>
    </xf>
    <xf numFmtId="49" fontId="59" fillId="0" borderId="19" xfId="0" applyNumberFormat="1" applyFont="1" applyBorder="1" applyAlignment="1" applyProtection="1">
      <alignment horizontal="center" vertical="center" wrapText="1"/>
      <protection locked="0" hidden="1"/>
    </xf>
    <xf numFmtId="169" fontId="60" fillId="0" borderId="50" xfId="0" applyNumberFormat="1" applyFont="1" applyBorder="1" applyAlignment="1" applyProtection="1">
      <alignment horizontal="right" vertical="center" wrapText="1" indent="1"/>
      <protection locked="0" hidden="1"/>
    </xf>
    <xf numFmtId="169" fontId="60" fillId="0" borderId="20" xfId="0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51" xfId="0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12" xfId="48" applyFont="1" applyBorder="1" applyAlignment="1" applyProtection="1">
      <alignment vertical="center" wrapText="1"/>
      <protection locked="0" hidden="1"/>
    </xf>
    <xf numFmtId="169" fontId="55" fillId="0" borderId="28" xfId="0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51" xfId="49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28" xfId="49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45" xfId="48" applyFont="1" applyBorder="1" applyAlignment="1" applyProtection="1">
      <alignment vertical="center" wrapText="1"/>
      <protection locked="0" hidden="1"/>
    </xf>
    <xf numFmtId="49" fontId="59" fillId="0" borderId="52" xfId="0" applyNumberFormat="1" applyFont="1" applyBorder="1" applyAlignment="1" applyProtection="1">
      <alignment horizontal="center" vertical="center" wrapText="1"/>
      <protection locked="0" hidden="1"/>
    </xf>
    <xf numFmtId="170" fontId="55" fillId="0" borderId="36" xfId="49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23" xfId="48" applyFont="1" applyBorder="1" applyAlignment="1" applyProtection="1">
      <alignment vertical="center" wrapText="1"/>
      <protection locked="0" hidden="1"/>
    </xf>
    <xf numFmtId="49" fontId="58" fillId="0" borderId="26" xfId="0" applyNumberFormat="1" applyFont="1" applyBorder="1" applyAlignment="1" applyProtection="1">
      <alignment horizontal="center" vertical="center" wrapText="1"/>
      <protection locked="0" hidden="1"/>
    </xf>
    <xf numFmtId="171" fontId="55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71" fontId="55" fillId="0" borderId="53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31" xfId="0" applyNumberFormat="1" applyFont="1" applyBorder="1" applyAlignment="1" applyProtection="1">
      <alignment horizontal="right" vertical="center" wrapText="1" indent="1"/>
      <protection locked="0" hidden="1"/>
    </xf>
    <xf numFmtId="49" fontId="59" fillId="0" borderId="50" xfId="0" applyNumberFormat="1" applyFont="1" applyBorder="1" applyAlignment="1" applyProtection="1">
      <alignment horizontal="center" vertical="center" wrapText="1"/>
      <protection locked="0" hidden="1"/>
    </xf>
    <xf numFmtId="169" fontId="55" fillId="0" borderId="30" xfId="0" applyNumberFormat="1" applyFont="1" applyBorder="1" applyAlignment="1" applyProtection="1">
      <alignment horizontal="right" vertical="center" wrapText="1" indent="1"/>
      <protection locked="0" hidden="1"/>
    </xf>
    <xf numFmtId="0" fontId="59" fillId="0" borderId="19" xfId="0" applyFont="1" applyBorder="1" applyAlignment="1" applyProtection="1">
      <alignment horizontal="center" vertical="center" wrapText="1"/>
      <protection locked="0" hidden="1"/>
    </xf>
    <xf numFmtId="0" fontId="63" fillId="0" borderId="54" xfId="0" applyFont="1" applyBorder="1" applyAlignment="1" applyProtection="1">
      <alignment vertical="center" wrapText="1"/>
      <protection locked="0" hidden="1"/>
    </xf>
    <xf numFmtId="0" fontId="63" fillId="0" borderId="55" xfId="0" applyFont="1" applyBorder="1" applyAlignment="1" applyProtection="1">
      <alignment vertical="center" wrapText="1"/>
      <protection locked="0" hidden="1"/>
    </xf>
    <xf numFmtId="0" fontId="59" fillId="0" borderId="52" xfId="0" applyFont="1" applyBorder="1" applyAlignment="1" applyProtection="1">
      <alignment horizontal="center" vertical="center" wrapText="1"/>
      <protection locked="0" hidden="1"/>
    </xf>
    <xf numFmtId="169" fontId="60" fillId="0" borderId="46" xfId="0" applyNumberFormat="1" applyFont="1" applyBorder="1" applyAlignment="1" applyProtection="1">
      <alignment horizontal="right" vertical="center" wrapText="1" indent="1"/>
      <protection locked="0" hidden="1"/>
    </xf>
    <xf numFmtId="169" fontId="60" fillId="0" borderId="56" xfId="0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38" xfId="49" applyNumberFormat="1" applyFont="1" applyBorder="1" applyAlignment="1" applyProtection="1">
      <alignment horizontal="right" vertical="center" wrapText="1" indent="1"/>
      <protection locked="0" hidden="1"/>
    </xf>
    <xf numFmtId="0" fontId="55" fillId="0" borderId="23" xfId="0" applyFont="1" applyBorder="1" applyAlignment="1" applyProtection="1">
      <alignment vertical="center" wrapText="1"/>
      <protection locked="0" hidden="1"/>
    </xf>
    <xf numFmtId="0" fontId="58" fillId="0" borderId="26" xfId="0" applyFont="1" applyBorder="1" applyAlignment="1" applyProtection="1">
      <alignment horizontal="center" vertical="center" wrapText="1"/>
      <protection locked="0" hidden="1"/>
    </xf>
    <xf numFmtId="169" fontId="55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53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27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31" xfId="49" applyNumberFormat="1" applyFont="1" applyBorder="1" applyAlignment="1" applyProtection="1">
      <alignment horizontal="right" vertical="center" wrapText="1" indent="1"/>
      <protection locked="0" hidden="1"/>
    </xf>
    <xf numFmtId="0" fontId="1" fillId="0" borderId="0" xfId="0" applyFont="1"/>
    <xf numFmtId="0" fontId="64" fillId="0" borderId="0" xfId="0" applyFont="1" applyAlignment="1">
      <alignment horizontal="center" vertical="top" wrapText="1"/>
    </xf>
    <xf numFmtId="0" fontId="64" fillId="0" borderId="0" xfId="0" applyFont="1" applyAlignment="1">
      <alignment horizontal="left" vertical="top" wrapText="1"/>
    </xf>
    <xf numFmtId="3" fontId="64" fillId="0" borderId="0" xfId="0" applyNumberFormat="1" applyFont="1" applyAlignment="1">
      <alignment horizontal="right" vertical="top" wrapText="1"/>
    </xf>
    <xf numFmtId="0" fontId="65" fillId="0" borderId="0" xfId="0" applyFont="1" applyAlignment="1">
      <alignment horizontal="center" vertical="top" wrapText="1"/>
    </xf>
    <xf numFmtId="0" fontId="65" fillId="0" borderId="0" xfId="0" applyFont="1" applyAlignment="1">
      <alignment horizontal="left" vertical="top" wrapText="1"/>
    </xf>
    <xf numFmtId="3" fontId="65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1" fillId="0" borderId="0" xfId="0" applyNumberFormat="1" applyFont="1"/>
    <xf numFmtId="0" fontId="66" fillId="0" borderId="0" xfId="0" applyFont="1"/>
    <xf numFmtId="3" fontId="66" fillId="0" borderId="0" xfId="0" applyNumberFormat="1" applyFont="1"/>
    <xf numFmtId="0" fontId="67" fillId="0" borderId="19" xfId="0" applyFont="1" applyBorder="1"/>
    <xf numFmtId="0" fontId="68" fillId="0" borderId="0" xfId="0" applyFont="1" applyAlignment="1">
      <alignment horizontal="center" vertical="top" wrapText="1"/>
    </xf>
    <xf numFmtId="0" fontId="68" fillId="0" borderId="0" xfId="0" applyFont="1" applyAlignment="1">
      <alignment horizontal="left" vertical="top" wrapText="1"/>
    </xf>
    <xf numFmtId="3" fontId="68" fillId="0" borderId="0" xfId="0" applyNumberFormat="1" applyFont="1" applyAlignment="1">
      <alignment horizontal="right" vertical="top" wrapText="1"/>
    </xf>
    <xf numFmtId="0" fontId="69" fillId="0" borderId="0" xfId="0" applyFont="1" applyAlignment="1">
      <alignment horizontal="center" vertical="top" wrapText="1"/>
    </xf>
    <xf numFmtId="0" fontId="69" fillId="0" borderId="0" xfId="0" applyFont="1" applyAlignment="1">
      <alignment horizontal="left" vertical="top" wrapText="1"/>
    </xf>
    <xf numFmtId="3" fontId="69" fillId="0" borderId="0" xfId="0" applyNumberFormat="1" applyFont="1" applyAlignment="1">
      <alignment horizontal="right" vertical="top" wrapText="1"/>
    </xf>
    <xf numFmtId="0" fontId="35" fillId="0" borderId="35" xfId="0" applyFont="1" applyBorder="1" applyAlignment="1">
      <alignment horizontal="left"/>
    </xf>
    <xf numFmtId="3" fontId="46" fillId="0" borderId="43" xfId="0" applyNumberFormat="1" applyFont="1" applyBorder="1" applyAlignment="1">
      <alignment horizontal="right"/>
    </xf>
    <xf numFmtId="0" fontId="6" fillId="0" borderId="13" xfId="0" applyFont="1" applyBorder="1"/>
    <xf numFmtId="3" fontId="54" fillId="0" borderId="28" xfId="0" applyNumberFormat="1" applyFont="1" applyBorder="1" applyAlignment="1">
      <alignment horizontal="right"/>
    </xf>
    <xf numFmtId="0" fontId="6" fillId="0" borderId="13" xfId="0" applyFont="1" applyBorder="1" applyAlignment="1">
      <alignment horizontal="justify" vertical="center"/>
    </xf>
    <xf numFmtId="0" fontId="35" fillId="0" borderId="42" xfId="0" applyFont="1" applyBorder="1"/>
    <xf numFmtId="3" fontId="46" fillId="0" borderId="29" xfId="0" applyNumberFormat="1" applyFont="1" applyBorder="1" applyAlignment="1">
      <alignment horizontal="right"/>
    </xf>
    <xf numFmtId="0" fontId="35" fillId="0" borderId="35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65" fontId="6" fillId="0" borderId="28" xfId="26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5" fontId="6" fillId="0" borderId="28" xfId="26" applyNumberFormat="1" applyFont="1" applyBorder="1" applyAlignment="1">
      <alignment horizontal="right" vertical="center"/>
    </xf>
    <xf numFmtId="0" fontId="6" fillId="0" borderId="58" xfId="0" applyFont="1" applyBorder="1"/>
    <xf numFmtId="165" fontId="6" fillId="0" borderId="57" xfId="26" applyNumberFormat="1" applyFont="1" applyBorder="1" applyAlignment="1">
      <alignment horizontal="right" vertical="center"/>
    </xf>
    <xf numFmtId="0" fontId="54" fillId="0" borderId="13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165" fontId="46" fillId="0" borderId="38" xfId="26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/>
    </xf>
    <xf numFmtId="0" fontId="1" fillId="0" borderId="12" xfId="0" applyFont="1" applyBorder="1"/>
    <xf numFmtId="3" fontId="1" fillId="0" borderId="33" xfId="0" applyNumberFormat="1" applyFont="1" applyBorder="1"/>
    <xf numFmtId="0" fontId="1" fillId="0" borderId="13" xfId="0" applyFont="1" applyBorder="1"/>
    <xf numFmtId="3" fontId="1" fillId="0" borderId="28" xfId="0" applyNumberFormat="1" applyFont="1" applyBorder="1" applyAlignment="1">
      <alignment horizontal="right"/>
    </xf>
    <xf numFmtId="3" fontId="47" fillId="0" borderId="36" xfId="0" applyNumberFormat="1" applyFont="1" applyBorder="1"/>
    <xf numFmtId="3" fontId="1" fillId="0" borderId="28" xfId="0" applyNumberFormat="1" applyFont="1" applyBorder="1"/>
    <xf numFmtId="3" fontId="3" fillId="0" borderId="33" xfId="0" applyNumberFormat="1" applyFont="1" applyBorder="1"/>
    <xf numFmtId="3" fontId="36" fillId="0" borderId="28" xfId="0" applyNumberFormat="1" applyFont="1" applyBorder="1"/>
    <xf numFmtId="3" fontId="3" fillId="0" borderId="28" xfId="0" applyNumberFormat="1" applyFont="1" applyBorder="1"/>
    <xf numFmtId="3" fontId="35" fillId="0" borderId="38" xfId="0" applyNumberFormat="1" applyFont="1" applyBorder="1"/>
    <xf numFmtId="6" fontId="0" fillId="0" borderId="0" xfId="0" applyNumberFormat="1"/>
    <xf numFmtId="0" fontId="39" fillId="0" borderId="34" xfId="0" applyFont="1" applyBorder="1" applyAlignment="1">
      <alignment horizontal="center"/>
    </xf>
    <xf numFmtId="0" fontId="0" fillId="0" borderId="18" xfId="0" applyBorder="1"/>
    <xf numFmtId="5" fontId="41" fillId="0" borderId="27" xfId="26" applyNumberFormat="1" applyFont="1" applyBorder="1" applyAlignment="1" applyProtection="1">
      <alignment horizontal="center" vertical="center" wrapText="1"/>
      <protection locked="0"/>
    </xf>
    <xf numFmtId="0" fontId="40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justify" vertical="center"/>
    </xf>
    <xf numFmtId="5" fontId="41" fillId="0" borderId="36" xfId="26" applyNumberFormat="1" applyFont="1" applyBorder="1" applyAlignment="1" applyProtection="1">
      <alignment horizontal="center" vertical="center" wrapText="1"/>
      <protection locked="0"/>
    </xf>
    <xf numFmtId="0" fontId="6" fillId="20" borderId="0" xfId="0" applyFont="1" applyFill="1" applyAlignment="1">
      <alignment horizontal="center" vertical="top" wrapText="1"/>
    </xf>
    <xf numFmtId="0" fontId="0" fillId="0" borderId="0" xfId="0"/>
    <xf numFmtId="0" fontId="12" fillId="0" borderId="0" xfId="0" applyFont="1" applyAlignment="1">
      <alignment horizontal="center"/>
    </xf>
    <xf numFmtId="0" fontId="44" fillId="0" borderId="30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44" fillId="0" borderId="41" xfId="0" applyFont="1" applyBorder="1" applyAlignment="1">
      <alignment horizontal="center" wrapText="1"/>
    </xf>
    <xf numFmtId="0" fontId="32" fillId="0" borderId="42" xfId="0" applyFont="1" applyBorder="1" applyAlignment="1">
      <alignment horizontal="center" wrapText="1"/>
    </xf>
    <xf numFmtId="9" fontId="44" fillId="0" borderId="41" xfId="47" applyFont="1" applyBorder="1" applyAlignment="1">
      <alignment horizontal="center" wrapText="1"/>
    </xf>
    <xf numFmtId="0" fontId="48" fillId="23" borderId="19" xfId="0" applyFont="1" applyFill="1" applyBorder="1" applyAlignment="1">
      <alignment wrapText="1"/>
    </xf>
    <xf numFmtId="0" fontId="0" fillId="23" borderId="19" xfId="0" applyFill="1" applyBorder="1"/>
    <xf numFmtId="0" fontId="48" fillId="0" borderId="19" xfId="0" applyFont="1" applyBorder="1" applyAlignment="1">
      <alignment wrapText="1"/>
    </xf>
    <xf numFmtId="0" fontId="0" fillId="0" borderId="19" xfId="0" applyBorder="1"/>
    <xf numFmtId="0" fontId="49" fillId="0" borderId="19" xfId="0" applyFont="1" applyBorder="1" applyAlignment="1">
      <alignment horizontal="center" wrapText="1"/>
    </xf>
    <xf numFmtId="0" fontId="39" fillId="0" borderId="23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55" fillId="0" borderId="0" xfId="0" applyFont="1" applyAlignment="1" applyProtection="1">
      <alignment horizontal="center" vertical="center" wrapText="1"/>
      <protection locked="0"/>
    </xf>
    <xf numFmtId="0" fontId="57" fillId="0" borderId="21" xfId="0" applyFont="1" applyBorder="1" applyAlignment="1" applyProtection="1">
      <alignment horizontal="center" vertical="center" wrapText="1"/>
      <protection locked="0" hidden="1"/>
    </xf>
    <xf numFmtId="0" fontId="57" fillId="0" borderId="45" xfId="0" applyFont="1" applyBorder="1" applyAlignment="1" applyProtection="1">
      <alignment horizontal="center" vertical="center" wrapText="1"/>
      <protection locked="0" hidden="1"/>
    </xf>
    <xf numFmtId="0" fontId="57" fillId="0" borderId="22" xfId="0" applyFont="1" applyBorder="1" applyAlignment="1" applyProtection="1">
      <alignment horizontal="center" vertical="center" wrapText="1"/>
      <protection locked="0" hidden="1"/>
    </xf>
    <xf numFmtId="0" fontId="57" fillId="0" borderId="10" xfId="0" applyFont="1" applyBorder="1" applyAlignment="1" applyProtection="1">
      <alignment horizontal="center" vertical="center" wrapText="1"/>
      <protection locked="0" hidden="1"/>
    </xf>
    <xf numFmtId="0" fontId="57" fillId="0" borderId="46" xfId="0" applyFont="1" applyBorder="1" applyAlignment="1" applyProtection="1">
      <alignment horizontal="center" vertical="center" wrapText="1"/>
      <protection locked="0" hidden="1"/>
    </xf>
    <xf numFmtId="0" fontId="57" fillId="0" borderId="11" xfId="0" applyFont="1" applyBorder="1" applyAlignment="1" applyProtection="1">
      <alignment horizontal="center" vertical="center" wrapText="1"/>
      <protection locked="0" hidden="1"/>
    </xf>
    <xf numFmtId="0" fontId="55" fillId="0" borderId="44" xfId="0" applyFont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7" fillId="0" borderId="41" xfId="0" applyFont="1" applyBorder="1" applyAlignment="1" applyProtection="1">
      <alignment horizontal="center" vertical="center" wrapText="1"/>
      <protection locked="0" hidden="1"/>
    </xf>
    <xf numFmtId="0" fontId="57" fillId="0" borderId="47" xfId="0" applyFont="1" applyBorder="1" applyAlignment="1" applyProtection="1">
      <alignment horizontal="center" vertical="center" wrapText="1"/>
      <protection locked="0" hidden="1"/>
    </xf>
    <xf numFmtId="0" fontId="57" fillId="0" borderId="42" xfId="0" applyFont="1" applyBorder="1" applyAlignment="1" applyProtection="1">
      <alignment horizontal="center" vertical="center" wrapText="1"/>
      <protection locked="0" hidden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49" xr:uid="{D3FEFE12-5687-415F-B432-59B8F116FBD3}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Normál_KVRENMUNKA" xfId="48" xr:uid="{E9AF7F82-9CC3-4FBC-A617-38030F80009A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I34"/>
  <sheetViews>
    <sheetView tabSelected="1" zoomScale="90" zoomScaleNormal="90" workbookViewId="0">
      <selection activeCell="B40" sqref="B40"/>
    </sheetView>
  </sheetViews>
  <sheetFormatPr defaultRowHeight="12.75" x14ac:dyDescent="0.2"/>
  <cols>
    <col min="1" max="1" width="5.5703125" style="14" customWidth="1"/>
    <col min="2" max="2" width="49.140625" bestFit="1" customWidth="1"/>
    <col min="3" max="3" width="17.42578125" style="13" customWidth="1"/>
    <col min="4" max="5" width="15" style="13" customWidth="1"/>
    <col min="6" max="6" width="15" style="61" customWidth="1"/>
    <col min="9" max="9" width="12.7109375" bestFit="1" customWidth="1"/>
  </cols>
  <sheetData>
    <row r="1" spans="1:6" ht="16.5" thickBot="1" x14ac:dyDescent="0.3">
      <c r="A1" s="219"/>
      <c r="B1" s="219"/>
      <c r="C1" s="219"/>
    </row>
    <row r="2" spans="1:6" x14ac:dyDescent="0.2">
      <c r="A2" s="17"/>
      <c r="B2" s="4" t="s">
        <v>814</v>
      </c>
      <c r="C2" s="220" t="s">
        <v>1500</v>
      </c>
      <c r="D2" s="220" t="s">
        <v>1501</v>
      </c>
      <c r="E2" s="222" t="s">
        <v>3</v>
      </c>
      <c r="F2" s="224" t="s">
        <v>275</v>
      </c>
    </row>
    <row r="3" spans="1:6" ht="42" customHeight="1" thickBot="1" x14ac:dyDescent="0.25">
      <c r="A3" s="18"/>
      <c r="B3" s="5" t="s">
        <v>0</v>
      </c>
      <c r="C3" s="221"/>
      <c r="D3" s="221"/>
      <c r="E3" s="223"/>
      <c r="F3" s="223"/>
    </row>
    <row r="4" spans="1:6" ht="18.600000000000001" customHeight="1" thickBot="1" x14ac:dyDescent="0.25">
      <c r="A4" s="19"/>
      <c r="B4" s="12"/>
      <c r="C4" s="62"/>
      <c r="D4" s="62"/>
      <c r="E4" s="62"/>
      <c r="F4" s="63"/>
    </row>
    <row r="5" spans="1:6" x14ac:dyDescent="0.2">
      <c r="A5" s="21"/>
      <c r="B5" s="22"/>
      <c r="C5" s="64"/>
      <c r="D5" s="64"/>
      <c r="E5" s="64"/>
      <c r="F5" s="65"/>
    </row>
    <row r="6" spans="1:6" x14ac:dyDescent="0.2">
      <c r="A6" s="7" t="s">
        <v>278</v>
      </c>
      <c r="B6" s="16" t="s">
        <v>286</v>
      </c>
      <c r="C6" s="66">
        <f>+'4.sz.m.Költségvetési kiadások'!C23</f>
        <v>99604000</v>
      </c>
      <c r="D6" s="66">
        <f>+'4.sz.m.Költségvetési kiadások'!D23</f>
        <v>104025186</v>
      </c>
      <c r="E6" s="66">
        <f>+'4.sz.m.Költségvetési kiadások'!E23</f>
        <v>99053810</v>
      </c>
      <c r="F6" s="67">
        <f t="shared" ref="F6:F13" si="0">+E6/D6</f>
        <v>0.95220988117243066</v>
      </c>
    </row>
    <row r="7" spans="1:6" x14ac:dyDescent="0.2">
      <c r="A7" s="7" t="s">
        <v>279</v>
      </c>
      <c r="B7" s="16" t="s">
        <v>287</v>
      </c>
      <c r="C7" s="66">
        <f>+'4.sz.m.Költségvetési kiadások'!C24</f>
        <v>15671000</v>
      </c>
      <c r="D7" s="66">
        <f>+'4.sz.m.Költségvetési kiadások'!D24</f>
        <v>16196000</v>
      </c>
      <c r="E7" s="66">
        <f>+'4.sz.m.Költségvetési kiadások'!E24</f>
        <v>14747998</v>
      </c>
      <c r="F7" s="67">
        <f t="shared" si="0"/>
        <v>0.91059508520622379</v>
      </c>
    </row>
    <row r="8" spans="1:6" x14ac:dyDescent="0.2">
      <c r="A8" s="7" t="s">
        <v>280</v>
      </c>
      <c r="B8" s="16" t="s">
        <v>1</v>
      </c>
      <c r="C8" s="66">
        <f>+'4.sz.m.Költségvetési kiadások'!C67</f>
        <v>502541000</v>
      </c>
      <c r="D8" s="66">
        <f>+'4.sz.m.Költségvetési kiadások'!D67</f>
        <v>563272025</v>
      </c>
      <c r="E8" s="66">
        <f>+'4.sz.m.Költségvetési kiadások'!E67</f>
        <v>543881673</v>
      </c>
      <c r="F8" s="67">
        <f t="shared" si="0"/>
        <v>0.96557551034067424</v>
      </c>
    </row>
    <row r="9" spans="1:6" x14ac:dyDescent="0.2">
      <c r="A9" s="7" t="s">
        <v>281</v>
      </c>
      <c r="B9" s="16" t="s">
        <v>288</v>
      </c>
      <c r="C9" s="66">
        <f>+'4.sz.m.Költségvetési kiadások'!C127</f>
        <v>12000000</v>
      </c>
      <c r="D9" s="66">
        <f>+'4.sz.m.Költségvetési kiadások'!D127</f>
        <v>12000000</v>
      </c>
      <c r="E9" s="66">
        <f>+'4.sz.m.Költségvetési kiadások'!E127</f>
        <v>10167398</v>
      </c>
      <c r="F9" s="67">
        <f t="shared" si="0"/>
        <v>0.8472831666666667</v>
      </c>
    </row>
    <row r="10" spans="1:6" x14ac:dyDescent="0.2">
      <c r="A10" s="7" t="s">
        <v>282</v>
      </c>
      <c r="B10" s="16" t="s">
        <v>289</v>
      </c>
      <c r="C10" s="68">
        <f>+'4.sz.m.Költségvetési kiadások'!C197</f>
        <v>714168000</v>
      </c>
      <c r="D10" s="68">
        <f>+'4.sz.m.Költségvetési kiadások'!D197</f>
        <v>657225975</v>
      </c>
      <c r="E10" s="68">
        <f>+'4.sz.m.Költségvetési kiadások'!E197</f>
        <v>130740900</v>
      </c>
      <c r="F10" s="67">
        <f t="shared" si="0"/>
        <v>0.19892838228129983</v>
      </c>
    </row>
    <row r="11" spans="1:6" x14ac:dyDescent="0.2">
      <c r="A11" s="7" t="s">
        <v>283</v>
      </c>
      <c r="B11" s="16" t="s">
        <v>290</v>
      </c>
      <c r="C11" s="68">
        <f>+'4.sz.m.Költségvetési kiadások'!C208</f>
        <v>1018855000</v>
      </c>
      <c r="D11" s="68">
        <f>+'4.sz.m.Költségvetési kiadások'!D208</f>
        <v>980378742</v>
      </c>
      <c r="E11" s="68">
        <f>+'4.sz.m.Költségvetési kiadások'!E208</f>
        <v>582046478</v>
      </c>
      <c r="F11" s="67">
        <f t="shared" si="0"/>
        <v>0.59369553119094454</v>
      </c>
    </row>
    <row r="12" spans="1:6" x14ac:dyDescent="0.2">
      <c r="A12" s="7" t="s">
        <v>284</v>
      </c>
      <c r="B12" s="16" t="s">
        <v>291</v>
      </c>
      <c r="C12" s="68">
        <f>+'4.sz.m.Költségvetési kiadások'!C213</f>
        <v>27995000</v>
      </c>
      <c r="D12" s="68">
        <f>+'4.sz.m.Költségvetési kiadások'!D213</f>
        <v>27995000</v>
      </c>
      <c r="E12" s="68">
        <f>+'4.sz.m.Költségvetési kiadások'!E213</f>
        <v>7252772</v>
      </c>
      <c r="F12" s="67">
        <f t="shared" si="0"/>
        <v>0.25907383461332378</v>
      </c>
    </row>
    <row r="13" spans="1:6" x14ac:dyDescent="0.2">
      <c r="A13" s="7" t="s">
        <v>285</v>
      </c>
      <c r="B13" s="16" t="s">
        <v>292</v>
      </c>
      <c r="C13" s="68">
        <f>+'4.sz.m.Költségvetési kiadások'!C275</f>
        <v>9500000</v>
      </c>
      <c r="D13" s="68">
        <f>+'4.sz.m.Költségvetési kiadások'!D275</f>
        <v>11483000</v>
      </c>
      <c r="E13" s="68">
        <f>+'4.sz.m.Költségvetési kiadások'!E275</f>
        <v>11483000</v>
      </c>
      <c r="F13" s="67">
        <f t="shared" si="0"/>
        <v>1</v>
      </c>
    </row>
    <row r="14" spans="1:6" x14ac:dyDescent="0.2">
      <c r="A14" s="7"/>
      <c r="B14" s="11"/>
      <c r="C14" s="68"/>
      <c r="D14" s="68"/>
      <c r="E14" s="68"/>
      <c r="F14" s="69"/>
    </row>
    <row r="15" spans="1:6" x14ac:dyDescent="0.2">
      <c r="A15" s="42" t="s">
        <v>300</v>
      </c>
      <c r="B15" s="43" t="s">
        <v>301</v>
      </c>
      <c r="C15" s="68">
        <f>+'4.sz.m.Finanszírozási kiadások'!C42</f>
        <v>1479718000</v>
      </c>
      <c r="D15" s="68">
        <f>+'4.sz.m.Finanszírozási kiadások'!D42</f>
        <v>1529329361</v>
      </c>
      <c r="E15" s="68">
        <f>+'4.sz.m.Finanszírozási kiadások'!E42</f>
        <v>7517978153</v>
      </c>
      <c r="F15" s="67">
        <f>+E15/D15</f>
        <v>4.9158659636823643</v>
      </c>
    </row>
    <row r="16" spans="1:6" s="14" customFormat="1" ht="13.5" thickBot="1" x14ac:dyDescent="0.25">
      <c r="A16" s="7"/>
      <c r="B16" s="11"/>
      <c r="C16" s="68"/>
      <c r="D16" s="68"/>
      <c r="E16" s="68"/>
      <c r="F16" s="69"/>
    </row>
    <row r="17" spans="1:9" ht="13.5" thickBot="1" x14ac:dyDescent="0.25">
      <c r="A17" s="20" t="s">
        <v>258</v>
      </c>
      <c r="B17" s="10" t="s">
        <v>277</v>
      </c>
      <c r="C17" s="70">
        <f>SUM(C6:C16)</f>
        <v>3880052000</v>
      </c>
      <c r="D17" s="70">
        <f>SUM(D6:D16)</f>
        <v>3901905289</v>
      </c>
      <c r="E17" s="70">
        <f>SUM(E6:E16)</f>
        <v>8917352182</v>
      </c>
      <c r="F17" s="71">
        <f>+E17/D17</f>
        <v>2.2853840679165702</v>
      </c>
    </row>
    <row r="18" spans="1:9" ht="18.600000000000001" customHeight="1" thickBot="1" x14ac:dyDescent="0.25">
      <c r="A18" s="19"/>
      <c r="B18" s="12"/>
      <c r="C18" s="62"/>
      <c r="D18" s="62"/>
      <c r="E18" s="62"/>
      <c r="F18" s="63"/>
    </row>
    <row r="19" spans="1:9" s="14" customFormat="1" x14ac:dyDescent="0.2">
      <c r="A19" s="6" t="s">
        <v>260</v>
      </c>
      <c r="B19" s="11" t="s">
        <v>268</v>
      </c>
      <c r="C19" s="68">
        <f>+'4.sz.m.Költségvetési bevételek'!C48</f>
        <v>945993451</v>
      </c>
      <c r="D19" s="68">
        <f>+'4.sz.m.Költségvetési bevételek'!D48</f>
        <v>936109757</v>
      </c>
      <c r="E19" s="68">
        <f>+'4.sz.m.Költségvetési bevételek'!E48</f>
        <v>937281757</v>
      </c>
      <c r="F19" s="72">
        <f t="shared" ref="F19:F22" si="1">+E19/D19</f>
        <v>1.0012519899416026</v>
      </c>
    </row>
    <row r="20" spans="1:9" s="14" customFormat="1" x14ac:dyDescent="0.2">
      <c r="A20" s="7" t="s">
        <v>261</v>
      </c>
      <c r="B20" s="8" t="s">
        <v>269</v>
      </c>
      <c r="C20" s="68">
        <f>+'4.sz.m.Költségvetési bevételek'!C84</f>
        <v>419606565</v>
      </c>
      <c r="D20" s="68">
        <f>+'4.sz.m.Költségvetési bevételek'!D84</f>
        <v>419397272</v>
      </c>
      <c r="E20" s="68">
        <f>+'4.sz.m.Költségvetési bevételek'!E84</f>
        <v>176972545</v>
      </c>
      <c r="F20" s="72">
        <f t="shared" si="1"/>
        <v>0.42196875567659869</v>
      </c>
    </row>
    <row r="21" spans="1:9" s="14" customFormat="1" x14ac:dyDescent="0.2">
      <c r="A21" s="6" t="s">
        <v>262</v>
      </c>
      <c r="B21" s="8" t="s">
        <v>270</v>
      </c>
      <c r="C21" s="68">
        <f>+'4.sz.m.Költségvetési bevételek'!C184</f>
        <v>753000000</v>
      </c>
      <c r="D21" s="68">
        <f>+'4.sz.m.Költségvetési bevételek'!D184</f>
        <v>753000000</v>
      </c>
      <c r="E21" s="68">
        <f>+'4.sz.m.Költségvetési bevételek'!E184</f>
        <v>803651934</v>
      </c>
      <c r="F21" s="72">
        <f t="shared" si="1"/>
        <v>1.0672668446215139</v>
      </c>
    </row>
    <row r="22" spans="1:9" s="14" customFormat="1" x14ac:dyDescent="0.2">
      <c r="A22" s="7" t="s">
        <v>263</v>
      </c>
      <c r="B22" s="9" t="s">
        <v>271</v>
      </c>
      <c r="C22" s="73">
        <f>+'4.sz.m.Költségvetési bevételek'!C221</f>
        <v>196551984</v>
      </c>
      <c r="D22" s="73">
        <f>+'4.sz.m.Költségvetési bevételek'!D221</f>
        <v>196551984</v>
      </c>
      <c r="E22" s="73">
        <f>+'4.sz.m.Költségvetési bevételek'!E221</f>
        <v>246944858</v>
      </c>
      <c r="F22" s="72">
        <f t="shared" si="1"/>
        <v>1.2563844585766175</v>
      </c>
    </row>
    <row r="23" spans="1:9" s="14" customFormat="1" x14ac:dyDescent="0.2">
      <c r="A23" s="6" t="s">
        <v>264</v>
      </c>
      <c r="B23" s="11" t="s">
        <v>2</v>
      </c>
      <c r="C23" s="73">
        <f>+'4.sz.m.Költségvetési bevételek'!C232</f>
        <v>67900000</v>
      </c>
      <c r="D23" s="73">
        <f>+'4.sz.m.Költségvetési bevételek'!D232</f>
        <v>67900000</v>
      </c>
      <c r="E23" s="73">
        <f>+'4.sz.m.Költségvetési bevételek'!E232</f>
        <v>53551178</v>
      </c>
      <c r="F23" s="72">
        <f>+E23/D23</f>
        <v>0.78867714285714285</v>
      </c>
    </row>
    <row r="24" spans="1:9" s="14" customFormat="1" x14ac:dyDescent="0.2">
      <c r="A24" s="7" t="s">
        <v>265</v>
      </c>
      <c r="B24" s="11" t="s">
        <v>272</v>
      </c>
      <c r="C24" s="73">
        <f>+'4.sz.m.Költségvetési bevételek'!C258</f>
        <v>0</v>
      </c>
      <c r="D24" s="73">
        <f>+'4.sz.m.Költségvetési bevételek'!D258</f>
        <v>0</v>
      </c>
      <c r="E24" s="73">
        <f>+'4.sz.m.Költségvetési bevételek'!E258</f>
        <v>0</v>
      </c>
      <c r="F24" s="122" t="s">
        <v>775</v>
      </c>
    </row>
    <row r="25" spans="1:9" s="14" customFormat="1" x14ac:dyDescent="0.2">
      <c r="A25" s="6" t="s">
        <v>266</v>
      </c>
      <c r="B25" s="15" t="s">
        <v>273</v>
      </c>
      <c r="C25" s="73">
        <f>+'4.sz.m.Költségvetési bevételek'!C284</f>
        <v>0</v>
      </c>
      <c r="D25" s="73">
        <f>+'4.sz.m.Költségvetési bevételek'!D284</f>
        <v>0</v>
      </c>
      <c r="E25" s="73">
        <f>+'4.sz.m.Költségvetési bevételek'!E284</f>
        <v>2143930</v>
      </c>
      <c r="F25" s="122" t="s">
        <v>775</v>
      </c>
    </row>
    <row r="26" spans="1:9" s="14" customFormat="1" x14ac:dyDescent="0.2">
      <c r="A26" s="7"/>
      <c r="B26" s="11"/>
      <c r="C26" s="73"/>
      <c r="D26" s="73"/>
      <c r="E26" s="73"/>
      <c r="F26" s="74"/>
    </row>
    <row r="27" spans="1:9" s="14" customFormat="1" x14ac:dyDescent="0.2">
      <c r="A27" s="6" t="s">
        <v>267</v>
      </c>
      <c r="B27" s="11" t="s">
        <v>274</v>
      </c>
      <c r="C27" s="73">
        <f>+'4.sz.m.Finanszírozási bevétel'!C35</f>
        <v>1497000000</v>
      </c>
      <c r="D27" s="73">
        <f>+'4.sz.m.Finanszírozási bevétel'!D35</f>
        <v>1528946276</v>
      </c>
      <c r="E27" s="73">
        <f>+'4.sz.m.Finanszírozási bevétel'!E35</f>
        <v>7628918802</v>
      </c>
      <c r="F27" s="72">
        <f t="shared" ref="F27" si="2">+E27/D27</f>
        <v>4.9896578589789504</v>
      </c>
    </row>
    <row r="28" spans="1:9" s="14" customFormat="1" ht="13.5" thickBot="1" x14ac:dyDescent="0.25">
      <c r="A28" s="7"/>
      <c r="B28" s="11"/>
      <c r="C28" s="68"/>
      <c r="D28" s="68"/>
      <c r="E28" s="68"/>
      <c r="F28" s="69"/>
    </row>
    <row r="29" spans="1:9" ht="13.5" thickBot="1" x14ac:dyDescent="0.25">
      <c r="A29" s="20" t="s">
        <v>259</v>
      </c>
      <c r="B29" s="10" t="s">
        <v>276</v>
      </c>
      <c r="C29" s="70">
        <f>SUM(C19:C28)</f>
        <v>3880052000</v>
      </c>
      <c r="D29" s="70">
        <f>SUM(D19:D28)</f>
        <v>3901905289</v>
      </c>
      <c r="E29" s="70">
        <f>SUM(E19:E28)</f>
        <v>9849465004</v>
      </c>
      <c r="F29" s="71">
        <f>+E29/D29</f>
        <v>2.5242706509988793</v>
      </c>
      <c r="I29" s="170"/>
    </row>
    <row r="30" spans="1:9" ht="18.600000000000001" customHeight="1" thickBot="1" x14ac:dyDescent="0.25">
      <c r="A30" s="19"/>
      <c r="B30" s="12"/>
      <c r="C30" s="62"/>
      <c r="D30" s="62"/>
      <c r="E30" s="62"/>
      <c r="F30" s="63"/>
    </row>
    <row r="31" spans="1:9" ht="13.5" thickBot="1" x14ac:dyDescent="0.25"/>
    <row r="32" spans="1:9" ht="13.5" thickBot="1" x14ac:dyDescent="0.25">
      <c r="B32" s="60" t="s">
        <v>1502</v>
      </c>
      <c r="C32" s="75"/>
      <c r="D32" s="75"/>
      <c r="E32" s="75">
        <f>+'8.sz.Mérleg'!C62</f>
        <v>1630367254</v>
      </c>
      <c r="F32" s="76"/>
    </row>
    <row r="33" spans="2:6" ht="13.5" thickBot="1" x14ac:dyDescent="0.25">
      <c r="B33" s="60" t="s">
        <v>1503</v>
      </c>
      <c r="C33" s="75"/>
      <c r="D33" s="75"/>
      <c r="E33" s="75">
        <f>+'8.sz.Mérleg'!D62</f>
        <v>1080866919</v>
      </c>
      <c r="F33" s="76"/>
    </row>
    <row r="34" spans="2:6" x14ac:dyDescent="0.2">
      <c r="C34" s="77"/>
      <c r="D34" s="77"/>
      <c r="E34" s="77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 számú melléklet&amp;C&amp;"Arial,Félkövér"&amp;12Nagykovácsi Nagyközség Önkormányzat
a 2025. évi bevételei és kiadásai&amp;Radatok Ft-ban </oddHeader>
    <oddFooter>&amp;R&amp;"Arial,Dőlt"&amp;8&amp;F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7"/>
  <dimension ref="A1:D267"/>
  <sheetViews>
    <sheetView topLeftCell="B1" zoomScaleNormal="100" workbookViewId="0">
      <selection activeCell="D249" sqref="D249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13"/>
  </cols>
  <sheetData>
    <row r="1" spans="1:4" ht="21" customHeight="1" x14ac:dyDescent="0.2">
      <c r="A1" s="217" t="s">
        <v>550</v>
      </c>
      <c r="B1" s="218"/>
      <c r="C1" s="218"/>
      <c r="D1" s="218"/>
    </row>
    <row r="2" spans="1:4" ht="15" x14ac:dyDescent="0.2">
      <c r="A2" s="23"/>
      <c r="B2" s="23" t="s">
        <v>0</v>
      </c>
      <c r="C2" s="23" t="s">
        <v>294</v>
      </c>
      <c r="D2" s="23" t="s">
        <v>295</v>
      </c>
    </row>
    <row r="3" spans="1:4" ht="15" x14ac:dyDescent="0.2">
      <c r="A3" s="23"/>
      <c r="B3" s="111"/>
      <c r="C3" s="23"/>
      <c r="D3" s="23"/>
    </row>
    <row r="4" spans="1:4" x14ac:dyDescent="0.2">
      <c r="A4" s="175" t="s">
        <v>6</v>
      </c>
      <c r="B4" s="176" t="s">
        <v>332</v>
      </c>
      <c r="C4" s="177">
        <v>0</v>
      </c>
      <c r="D4" s="177">
        <v>0</v>
      </c>
    </row>
    <row r="5" spans="1:4" x14ac:dyDescent="0.2">
      <c r="A5" s="175" t="s">
        <v>7</v>
      </c>
      <c r="B5" s="176" t="s">
        <v>333</v>
      </c>
      <c r="C5" s="177">
        <v>5448964</v>
      </c>
      <c r="D5" s="177">
        <v>3591196</v>
      </c>
    </row>
    <row r="6" spans="1:4" x14ac:dyDescent="0.2">
      <c r="A6" s="175" t="s">
        <v>8</v>
      </c>
      <c r="B6" s="176" t="s">
        <v>334</v>
      </c>
      <c r="C6" s="177">
        <v>0</v>
      </c>
      <c r="D6" s="177">
        <v>0</v>
      </c>
    </row>
    <row r="7" spans="1:4" x14ac:dyDescent="0.2">
      <c r="A7" s="178" t="s">
        <v>9</v>
      </c>
      <c r="B7" s="179" t="s">
        <v>335</v>
      </c>
      <c r="C7" s="180">
        <v>5448964</v>
      </c>
      <c r="D7" s="180">
        <v>3591196</v>
      </c>
    </row>
    <row r="8" spans="1:4" x14ac:dyDescent="0.2">
      <c r="A8" s="175" t="s">
        <v>10</v>
      </c>
      <c r="B8" s="176" t="s">
        <v>336</v>
      </c>
      <c r="C8" s="177">
        <v>16321361673</v>
      </c>
      <c r="D8" s="177">
        <v>16581311037</v>
      </c>
    </row>
    <row r="9" spans="1:4" x14ac:dyDescent="0.2">
      <c r="A9" s="175" t="s">
        <v>11</v>
      </c>
      <c r="B9" s="176" t="s">
        <v>337</v>
      </c>
      <c r="C9" s="177">
        <v>33092301</v>
      </c>
      <c r="D9" s="177">
        <v>48889778</v>
      </c>
    </row>
    <row r="10" spans="1:4" x14ac:dyDescent="0.2">
      <c r="A10" s="175" t="s">
        <v>12</v>
      </c>
      <c r="B10" s="176" t="s">
        <v>338</v>
      </c>
      <c r="C10" s="177">
        <v>0</v>
      </c>
      <c r="D10" s="177">
        <v>0</v>
      </c>
    </row>
    <row r="11" spans="1:4" x14ac:dyDescent="0.2">
      <c r="A11" s="175" t="s">
        <v>13</v>
      </c>
      <c r="B11" s="176" t="s">
        <v>339</v>
      </c>
      <c r="C11" s="177">
        <v>298933681</v>
      </c>
      <c r="D11" s="177">
        <v>343471003</v>
      </c>
    </row>
    <row r="12" spans="1:4" x14ac:dyDescent="0.2">
      <c r="A12" s="175" t="s">
        <v>14</v>
      </c>
      <c r="B12" s="176" t="s">
        <v>340</v>
      </c>
      <c r="C12" s="177">
        <v>0</v>
      </c>
      <c r="D12" s="177">
        <v>0</v>
      </c>
    </row>
    <row r="13" spans="1:4" x14ac:dyDescent="0.2">
      <c r="A13" s="178" t="s">
        <v>15</v>
      </c>
      <c r="B13" s="179" t="s">
        <v>341</v>
      </c>
      <c r="C13" s="180">
        <v>16653387655</v>
      </c>
      <c r="D13" s="180">
        <v>16973671818</v>
      </c>
    </row>
    <row r="14" spans="1:4" x14ac:dyDescent="0.2">
      <c r="A14" s="175" t="s">
        <v>16</v>
      </c>
      <c r="B14" s="176" t="s">
        <v>768</v>
      </c>
      <c r="C14" s="177">
        <v>11000</v>
      </c>
      <c r="D14" s="177">
        <v>11000</v>
      </c>
    </row>
    <row r="15" spans="1:4" x14ac:dyDescent="0.2">
      <c r="A15" s="175" t="s">
        <v>17</v>
      </c>
      <c r="B15" s="176" t="s">
        <v>342</v>
      </c>
      <c r="C15" s="177">
        <v>0</v>
      </c>
      <c r="D15" s="177">
        <v>0</v>
      </c>
    </row>
    <row r="16" spans="1:4" x14ac:dyDescent="0.2">
      <c r="A16" s="175" t="s">
        <v>18</v>
      </c>
      <c r="B16" s="176" t="s">
        <v>343</v>
      </c>
      <c r="C16" s="177">
        <v>0</v>
      </c>
      <c r="D16" s="177">
        <v>0</v>
      </c>
    </row>
    <row r="17" spans="1:4" x14ac:dyDescent="0.2">
      <c r="A17" s="175" t="s">
        <v>19</v>
      </c>
      <c r="B17" s="176" t="s">
        <v>344</v>
      </c>
      <c r="C17" s="177">
        <v>0</v>
      </c>
      <c r="D17" s="177">
        <v>0</v>
      </c>
    </row>
    <row r="18" spans="1:4" x14ac:dyDescent="0.2">
      <c r="A18" s="175" t="s">
        <v>20</v>
      </c>
      <c r="B18" s="176" t="s">
        <v>345</v>
      </c>
      <c r="C18" s="177">
        <v>0</v>
      </c>
      <c r="D18" s="177">
        <v>0</v>
      </c>
    </row>
    <row r="19" spans="1:4" x14ac:dyDescent="0.2">
      <c r="A19" s="175" t="s">
        <v>21</v>
      </c>
      <c r="B19" s="176" t="s">
        <v>769</v>
      </c>
      <c r="C19" s="177">
        <v>11000</v>
      </c>
      <c r="D19" s="177">
        <v>11000</v>
      </c>
    </row>
    <row r="20" spans="1:4" x14ac:dyDescent="0.2">
      <c r="A20" s="175" t="s">
        <v>22</v>
      </c>
      <c r="B20" s="176" t="s">
        <v>770</v>
      </c>
      <c r="C20" s="177">
        <v>0</v>
      </c>
      <c r="D20" s="177">
        <v>0</v>
      </c>
    </row>
    <row r="21" spans="1:4" x14ac:dyDescent="0.2">
      <c r="A21" s="175" t="s">
        <v>23</v>
      </c>
      <c r="B21" s="176" t="s">
        <v>346</v>
      </c>
      <c r="C21" s="177">
        <v>0</v>
      </c>
      <c r="D21" s="177">
        <v>0</v>
      </c>
    </row>
    <row r="22" spans="1:4" x14ac:dyDescent="0.2">
      <c r="A22" s="175" t="s">
        <v>24</v>
      </c>
      <c r="B22" s="176" t="s">
        <v>347</v>
      </c>
      <c r="C22" s="177">
        <v>0</v>
      </c>
      <c r="D22" s="177">
        <v>0</v>
      </c>
    </row>
    <row r="23" spans="1:4" x14ac:dyDescent="0.2">
      <c r="A23" s="175" t="s">
        <v>25</v>
      </c>
      <c r="B23" s="176" t="s">
        <v>348</v>
      </c>
      <c r="C23" s="177">
        <v>0</v>
      </c>
      <c r="D23" s="177">
        <v>0</v>
      </c>
    </row>
    <row r="24" spans="1:4" x14ac:dyDescent="0.2">
      <c r="A24" s="175" t="s">
        <v>26</v>
      </c>
      <c r="B24" s="176" t="s">
        <v>349</v>
      </c>
      <c r="C24" s="177">
        <v>0</v>
      </c>
      <c r="D24" s="177">
        <v>0</v>
      </c>
    </row>
    <row r="25" spans="1:4" x14ac:dyDescent="0.2">
      <c r="A25" s="178" t="s">
        <v>27</v>
      </c>
      <c r="B25" s="179" t="s">
        <v>350</v>
      </c>
      <c r="C25" s="180">
        <v>11000</v>
      </c>
      <c r="D25" s="180">
        <v>11000</v>
      </c>
    </row>
    <row r="26" spans="1:4" x14ac:dyDescent="0.2">
      <c r="A26" s="175" t="s">
        <v>28</v>
      </c>
      <c r="B26" s="176" t="s">
        <v>351</v>
      </c>
      <c r="C26" s="177">
        <v>0</v>
      </c>
      <c r="D26" s="177">
        <v>0</v>
      </c>
    </row>
    <row r="27" spans="1:4" x14ac:dyDescent="0.2">
      <c r="A27" s="175" t="s">
        <v>29</v>
      </c>
      <c r="B27" s="176" t="s">
        <v>352</v>
      </c>
      <c r="C27" s="177">
        <v>0</v>
      </c>
      <c r="D27" s="177">
        <v>0</v>
      </c>
    </row>
    <row r="28" spans="1:4" x14ac:dyDescent="0.2">
      <c r="A28" s="175" t="s">
        <v>30</v>
      </c>
      <c r="B28" s="176" t="s">
        <v>353</v>
      </c>
      <c r="C28" s="177">
        <v>0</v>
      </c>
      <c r="D28" s="177">
        <v>0</v>
      </c>
    </row>
    <row r="29" spans="1:4" x14ac:dyDescent="0.2">
      <c r="A29" s="175" t="s">
        <v>31</v>
      </c>
      <c r="B29" s="176" t="s">
        <v>354</v>
      </c>
      <c r="C29" s="177">
        <v>0</v>
      </c>
      <c r="D29" s="177">
        <v>0</v>
      </c>
    </row>
    <row r="30" spans="1:4" x14ac:dyDescent="0.2">
      <c r="A30" s="175" t="s">
        <v>32</v>
      </c>
      <c r="B30" s="176" t="s">
        <v>355</v>
      </c>
      <c r="C30" s="177">
        <v>0</v>
      </c>
      <c r="D30" s="177">
        <v>0</v>
      </c>
    </row>
    <row r="31" spans="1:4" x14ac:dyDescent="0.2">
      <c r="A31" s="178" t="s">
        <v>33</v>
      </c>
      <c r="B31" s="179" t="s">
        <v>356</v>
      </c>
      <c r="C31" s="180">
        <v>0</v>
      </c>
      <c r="D31" s="180">
        <v>0</v>
      </c>
    </row>
    <row r="32" spans="1:4" x14ac:dyDescent="0.2">
      <c r="A32" s="178" t="s">
        <v>34</v>
      </c>
      <c r="B32" s="179" t="s">
        <v>357</v>
      </c>
      <c r="C32" s="180">
        <v>16658847619</v>
      </c>
      <c r="D32" s="180">
        <v>16977274014</v>
      </c>
    </row>
    <row r="33" spans="1:4" x14ac:dyDescent="0.2">
      <c r="A33" s="175" t="s">
        <v>35</v>
      </c>
      <c r="B33" s="176" t="s">
        <v>358</v>
      </c>
      <c r="C33" s="177">
        <v>0</v>
      </c>
      <c r="D33" s="177">
        <v>0</v>
      </c>
    </row>
    <row r="34" spans="1:4" x14ac:dyDescent="0.2">
      <c r="A34" s="175" t="s">
        <v>36</v>
      </c>
      <c r="B34" s="176" t="s">
        <v>359</v>
      </c>
      <c r="C34" s="177">
        <v>0</v>
      </c>
      <c r="D34" s="177">
        <v>0</v>
      </c>
    </row>
    <row r="35" spans="1:4" x14ac:dyDescent="0.2">
      <c r="A35" s="175" t="s">
        <v>37</v>
      </c>
      <c r="B35" s="176" t="s">
        <v>360</v>
      </c>
      <c r="C35" s="177">
        <v>0</v>
      </c>
      <c r="D35" s="177">
        <v>0</v>
      </c>
    </row>
    <row r="36" spans="1:4" x14ac:dyDescent="0.2">
      <c r="A36" s="175" t="s">
        <v>38</v>
      </c>
      <c r="B36" s="176" t="s">
        <v>361</v>
      </c>
      <c r="C36" s="177">
        <v>0</v>
      </c>
      <c r="D36" s="177">
        <v>0</v>
      </c>
    </row>
    <row r="37" spans="1:4" x14ac:dyDescent="0.2">
      <c r="A37" s="175" t="s">
        <v>39</v>
      </c>
      <c r="B37" s="176" t="s">
        <v>362</v>
      </c>
      <c r="C37" s="177">
        <v>0</v>
      </c>
      <c r="D37" s="177">
        <v>0</v>
      </c>
    </row>
    <row r="38" spans="1:4" x14ac:dyDescent="0.2">
      <c r="A38" s="178" t="s">
        <v>40</v>
      </c>
      <c r="B38" s="179" t="s">
        <v>363</v>
      </c>
      <c r="C38" s="180">
        <v>0</v>
      </c>
      <c r="D38" s="180">
        <v>0</v>
      </c>
    </row>
    <row r="39" spans="1:4" x14ac:dyDescent="0.2">
      <c r="A39" s="175" t="s">
        <v>41</v>
      </c>
      <c r="B39" s="176" t="s">
        <v>771</v>
      </c>
      <c r="C39" s="177">
        <v>0</v>
      </c>
      <c r="D39" s="177">
        <v>0</v>
      </c>
    </row>
    <row r="40" spans="1:4" x14ac:dyDescent="0.2">
      <c r="A40" s="175" t="s">
        <v>42</v>
      </c>
      <c r="B40" s="176" t="s">
        <v>772</v>
      </c>
      <c r="C40" s="177">
        <v>0</v>
      </c>
      <c r="D40" s="177">
        <v>0</v>
      </c>
    </row>
    <row r="41" spans="1:4" x14ac:dyDescent="0.2">
      <c r="A41" s="175" t="s">
        <v>43</v>
      </c>
      <c r="B41" s="176" t="s">
        <v>773</v>
      </c>
      <c r="C41" s="177">
        <v>0</v>
      </c>
      <c r="D41" s="177">
        <v>0</v>
      </c>
    </row>
    <row r="42" spans="1:4" x14ac:dyDescent="0.2">
      <c r="A42" s="175" t="s">
        <v>44</v>
      </c>
      <c r="B42" s="176" t="s">
        <v>802</v>
      </c>
      <c r="C42" s="177">
        <v>0</v>
      </c>
      <c r="D42" s="177">
        <v>0</v>
      </c>
    </row>
    <row r="43" spans="1:4" x14ac:dyDescent="0.2">
      <c r="A43" s="175" t="s">
        <v>45</v>
      </c>
      <c r="B43" s="176" t="s">
        <v>364</v>
      </c>
      <c r="C43" s="177">
        <v>0</v>
      </c>
      <c r="D43" s="177">
        <v>0</v>
      </c>
    </row>
    <row r="44" spans="1:4" x14ac:dyDescent="0.2">
      <c r="A44" s="175" t="s">
        <v>46</v>
      </c>
      <c r="B44" s="176" t="s">
        <v>365</v>
      </c>
      <c r="C44" s="177">
        <v>0</v>
      </c>
      <c r="D44" s="177">
        <v>0</v>
      </c>
    </row>
    <row r="45" spans="1:4" x14ac:dyDescent="0.2">
      <c r="A45" s="175" t="s">
        <v>47</v>
      </c>
      <c r="B45" s="176" t="s">
        <v>366</v>
      </c>
      <c r="C45" s="177">
        <v>0</v>
      </c>
      <c r="D45" s="177">
        <v>0</v>
      </c>
    </row>
    <row r="46" spans="1:4" x14ac:dyDescent="0.2">
      <c r="A46" s="175" t="s">
        <v>48</v>
      </c>
      <c r="B46" s="176" t="s">
        <v>367</v>
      </c>
      <c r="C46" s="177">
        <v>0</v>
      </c>
      <c r="D46" s="177">
        <v>0</v>
      </c>
    </row>
    <row r="47" spans="1:4" x14ac:dyDescent="0.2">
      <c r="A47" s="178" t="s">
        <v>49</v>
      </c>
      <c r="B47" s="179" t="s">
        <v>368</v>
      </c>
      <c r="C47" s="180">
        <v>0</v>
      </c>
      <c r="D47" s="180">
        <v>0</v>
      </c>
    </row>
    <row r="48" spans="1:4" x14ac:dyDescent="0.2">
      <c r="A48" s="178" t="s">
        <v>50</v>
      </c>
      <c r="B48" s="179" t="s">
        <v>369</v>
      </c>
      <c r="C48" s="180">
        <v>0</v>
      </c>
      <c r="D48" s="180">
        <v>0</v>
      </c>
    </row>
    <row r="49" spans="1:4" x14ac:dyDescent="0.2">
      <c r="A49" s="175" t="s">
        <v>51</v>
      </c>
      <c r="B49" s="176" t="s">
        <v>370</v>
      </c>
      <c r="C49" s="177">
        <v>0</v>
      </c>
      <c r="D49" s="177">
        <v>0</v>
      </c>
    </row>
    <row r="50" spans="1:4" x14ac:dyDescent="0.2">
      <c r="A50" s="175" t="s">
        <v>52</v>
      </c>
      <c r="B50" s="176" t="s">
        <v>371</v>
      </c>
      <c r="C50" s="177">
        <v>0</v>
      </c>
      <c r="D50" s="177">
        <v>0</v>
      </c>
    </row>
    <row r="51" spans="1:4" x14ac:dyDescent="0.2">
      <c r="A51" s="178" t="s">
        <v>53</v>
      </c>
      <c r="B51" s="179" t="s">
        <v>372</v>
      </c>
      <c r="C51" s="180">
        <v>0</v>
      </c>
      <c r="D51" s="180">
        <v>0</v>
      </c>
    </row>
    <row r="52" spans="1:4" x14ac:dyDescent="0.2">
      <c r="A52" s="175" t="s">
        <v>54</v>
      </c>
      <c r="B52" s="176" t="s">
        <v>373</v>
      </c>
      <c r="C52" s="177">
        <v>147185</v>
      </c>
      <c r="D52" s="177">
        <v>68475</v>
      </c>
    </row>
    <row r="53" spans="1:4" x14ac:dyDescent="0.2">
      <c r="A53" s="175" t="s">
        <v>55</v>
      </c>
      <c r="B53" s="176" t="s">
        <v>374</v>
      </c>
      <c r="C53" s="177">
        <v>0</v>
      </c>
      <c r="D53" s="177">
        <v>0</v>
      </c>
    </row>
    <row r="54" spans="1:4" x14ac:dyDescent="0.2">
      <c r="A54" s="175" t="s">
        <v>56</v>
      </c>
      <c r="B54" s="176" t="s">
        <v>375</v>
      </c>
      <c r="C54" s="177">
        <v>0</v>
      </c>
      <c r="D54" s="177">
        <v>0</v>
      </c>
    </row>
    <row r="55" spans="1:4" x14ac:dyDescent="0.2">
      <c r="A55" s="178" t="s">
        <v>57</v>
      </c>
      <c r="B55" s="179" t="s">
        <v>376</v>
      </c>
      <c r="C55" s="180">
        <v>147185</v>
      </c>
      <c r="D55" s="180">
        <v>68475</v>
      </c>
    </row>
    <row r="56" spans="1:4" x14ac:dyDescent="0.2">
      <c r="A56" s="175" t="s">
        <v>58</v>
      </c>
      <c r="B56" s="176" t="s">
        <v>377</v>
      </c>
      <c r="C56" s="177">
        <v>1294981515</v>
      </c>
      <c r="D56" s="177">
        <v>1017166399</v>
      </c>
    </row>
    <row r="57" spans="1:4" x14ac:dyDescent="0.2">
      <c r="A57" s="175" t="s">
        <v>59</v>
      </c>
      <c r="B57" s="176" t="s">
        <v>378</v>
      </c>
      <c r="C57" s="177">
        <v>335238554</v>
      </c>
      <c r="D57" s="177">
        <v>63632045</v>
      </c>
    </row>
    <row r="58" spans="1:4" x14ac:dyDescent="0.2">
      <c r="A58" s="178" t="s">
        <v>60</v>
      </c>
      <c r="B58" s="179" t="s">
        <v>379</v>
      </c>
      <c r="C58" s="180">
        <v>1630220069</v>
      </c>
      <c r="D58" s="180">
        <v>1080798444</v>
      </c>
    </row>
    <row r="59" spans="1:4" x14ac:dyDescent="0.2">
      <c r="A59" s="175" t="s">
        <v>61</v>
      </c>
      <c r="B59" s="176" t="s">
        <v>380</v>
      </c>
      <c r="C59" s="177">
        <v>0</v>
      </c>
      <c r="D59" s="177">
        <v>0</v>
      </c>
    </row>
    <row r="60" spans="1:4" x14ac:dyDescent="0.2">
      <c r="A60" s="175" t="s">
        <v>62</v>
      </c>
      <c r="B60" s="176" t="s">
        <v>381</v>
      </c>
      <c r="C60" s="177">
        <v>0</v>
      </c>
      <c r="D60" s="177">
        <v>0</v>
      </c>
    </row>
    <row r="61" spans="1:4" x14ac:dyDescent="0.2">
      <c r="A61" s="178" t="s">
        <v>63</v>
      </c>
      <c r="B61" s="179" t="s">
        <v>382</v>
      </c>
      <c r="C61" s="180">
        <v>0</v>
      </c>
      <c r="D61" s="180">
        <v>0</v>
      </c>
    </row>
    <row r="62" spans="1:4" x14ac:dyDescent="0.2">
      <c r="A62" s="178" t="s">
        <v>64</v>
      </c>
      <c r="B62" s="179" t="s">
        <v>383</v>
      </c>
      <c r="C62" s="180">
        <v>1630367254</v>
      </c>
      <c r="D62" s="180">
        <v>1080866919</v>
      </c>
    </row>
    <row r="63" spans="1:4" ht="25.5" x14ac:dyDescent="0.2">
      <c r="A63" s="175" t="s">
        <v>65</v>
      </c>
      <c r="B63" s="176" t="s">
        <v>384</v>
      </c>
      <c r="C63" s="177">
        <v>0</v>
      </c>
      <c r="D63" s="177">
        <v>0</v>
      </c>
    </row>
    <row r="64" spans="1:4" ht="25.5" x14ac:dyDescent="0.2">
      <c r="A64" s="175" t="s">
        <v>66</v>
      </c>
      <c r="B64" s="176" t="s">
        <v>385</v>
      </c>
      <c r="C64" s="177">
        <v>0</v>
      </c>
      <c r="D64" s="177">
        <v>0</v>
      </c>
    </row>
    <row r="65" spans="1:4" ht="25.5" x14ac:dyDescent="0.2">
      <c r="A65" s="175" t="s">
        <v>67</v>
      </c>
      <c r="B65" s="176" t="s">
        <v>386</v>
      </c>
      <c r="C65" s="177">
        <v>0</v>
      </c>
      <c r="D65" s="177">
        <v>0</v>
      </c>
    </row>
    <row r="66" spans="1:4" ht="25.5" x14ac:dyDescent="0.2">
      <c r="A66" s="175" t="s">
        <v>68</v>
      </c>
      <c r="B66" s="176" t="s">
        <v>387</v>
      </c>
      <c r="C66" s="177">
        <v>0</v>
      </c>
      <c r="D66" s="177">
        <v>0</v>
      </c>
    </row>
    <row r="67" spans="1:4" x14ac:dyDescent="0.2">
      <c r="A67" s="175" t="s">
        <v>69</v>
      </c>
      <c r="B67" s="176" t="s">
        <v>388</v>
      </c>
      <c r="C67" s="177">
        <v>43591049</v>
      </c>
      <c r="D67" s="177">
        <v>51537533</v>
      </c>
    </row>
    <row r="68" spans="1:4" x14ac:dyDescent="0.2">
      <c r="A68" s="175" t="s">
        <v>70</v>
      </c>
      <c r="B68" s="176" t="s">
        <v>389</v>
      </c>
      <c r="C68" s="177">
        <v>0</v>
      </c>
      <c r="D68" s="177">
        <v>0</v>
      </c>
    </row>
    <row r="69" spans="1:4" ht="25.5" x14ac:dyDescent="0.2">
      <c r="A69" s="175" t="s">
        <v>71</v>
      </c>
      <c r="B69" s="176" t="s">
        <v>390</v>
      </c>
      <c r="C69" s="177">
        <v>0</v>
      </c>
      <c r="D69" s="177">
        <v>0</v>
      </c>
    </row>
    <row r="70" spans="1:4" ht="25.5" x14ac:dyDescent="0.2">
      <c r="A70" s="175" t="s">
        <v>72</v>
      </c>
      <c r="B70" s="176" t="s">
        <v>391</v>
      </c>
      <c r="C70" s="177">
        <v>0</v>
      </c>
      <c r="D70" s="177">
        <v>0</v>
      </c>
    </row>
    <row r="71" spans="1:4" x14ac:dyDescent="0.2">
      <c r="A71" s="175" t="s">
        <v>73</v>
      </c>
      <c r="B71" s="176" t="s">
        <v>392</v>
      </c>
      <c r="C71" s="177">
        <v>20145102</v>
      </c>
      <c r="D71" s="177">
        <v>16689920</v>
      </c>
    </row>
    <row r="72" spans="1:4" x14ac:dyDescent="0.2">
      <c r="A72" s="175" t="s">
        <v>74</v>
      </c>
      <c r="B72" s="176" t="s">
        <v>393</v>
      </c>
      <c r="C72" s="177">
        <v>10605620</v>
      </c>
      <c r="D72" s="177">
        <v>17543909</v>
      </c>
    </row>
    <row r="73" spans="1:4" x14ac:dyDescent="0.2">
      <c r="A73" s="175" t="s">
        <v>75</v>
      </c>
      <c r="B73" s="176" t="s">
        <v>394</v>
      </c>
      <c r="C73" s="177">
        <v>12840327</v>
      </c>
      <c r="D73" s="177">
        <v>17303704</v>
      </c>
    </row>
    <row r="74" spans="1:4" x14ac:dyDescent="0.2">
      <c r="A74" s="175" t="s">
        <v>76</v>
      </c>
      <c r="B74" s="176" t="s">
        <v>395</v>
      </c>
      <c r="C74" s="177">
        <v>411210</v>
      </c>
      <c r="D74" s="177">
        <v>1289301</v>
      </c>
    </row>
    <row r="75" spans="1:4" ht="25.5" x14ac:dyDescent="0.2">
      <c r="A75" s="175" t="s">
        <v>77</v>
      </c>
      <c r="B75" s="176" t="s">
        <v>396</v>
      </c>
      <c r="C75" s="177">
        <v>153743</v>
      </c>
      <c r="D75" s="177">
        <v>67863</v>
      </c>
    </row>
    <row r="76" spans="1:4" x14ac:dyDescent="0.2">
      <c r="A76" s="175" t="s">
        <v>78</v>
      </c>
      <c r="B76" s="176" t="s">
        <v>397</v>
      </c>
      <c r="C76" s="177">
        <v>0</v>
      </c>
      <c r="D76" s="177">
        <v>0</v>
      </c>
    </row>
    <row r="77" spans="1:4" x14ac:dyDescent="0.2">
      <c r="A77" s="175" t="s">
        <v>79</v>
      </c>
      <c r="B77" s="176" t="s">
        <v>398</v>
      </c>
      <c r="C77" s="177">
        <v>0</v>
      </c>
      <c r="D77" s="177">
        <v>0</v>
      </c>
    </row>
    <row r="78" spans="1:4" x14ac:dyDescent="0.2">
      <c r="A78" s="175" t="s">
        <v>80</v>
      </c>
      <c r="B78" s="176" t="s">
        <v>399</v>
      </c>
      <c r="C78" s="177">
        <v>41511</v>
      </c>
      <c r="D78" s="177">
        <v>6432</v>
      </c>
    </row>
    <row r="79" spans="1:4" x14ac:dyDescent="0.2">
      <c r="A79" s="175" t="s">
        <v>81</v>
      </c>
      <c r="B79" s="176" t="s">
        <v>400</v>
      </c>
      <c r="C79" s="177">
        <v>0</v>
      </c>
      <c r="D79" s="177">
        <v>0</v>
      </c>
    </row>
    <row r="80" spans="1:4" ht="25.5" x14ac:dyDescent="0.2">
      <c r="A80" s="175" t="s">
        <v>82</v>
      </c>
      <c r="B80" s="176" t="s">
        <v>551</v>
      </c>
      <c r="C80" s="177">
        <v>0</v>
      </c>
      <c r="D80" s="177">
        <v>0</v>
      </c>
    </row>
    <row r="81" spans="1:4" x14ac:dyDescent="0.2">
      <c r="A81" s="175" t="s">
        <v>83</v>
      </c>
      <c r="B81" s="176" t="s">
        <v>401</v>
      </c>
      <c r="C81" s="177">
        <v>0</v>
      </c>
      <c r="D81" s="177">
        <v>0</v>
      </c>
    </row>
    <row r="82" spans="1:4" x14ac:dyDescent="0.2">
      <c r="A82" s="175" t="s">
        <v>84</v>
      </c>
      <c r="B82" s="176" t="s">
        <v>402</v>
      </c>
      <c r="C82" s="177">
        <v>0</v>
      </c>
      <c r="D82" s="177">
        <v>0</v>
      </c>
    </row>
    <row r="83" spans="1:4" x14ac:dyDescent="0.2">
      <c r="A83" s="175" t="s">
        <v>85</v>
      </c>
      <c r="B83" s="176" t="s">
        <v>403</v>
      </c>
      <c r="C83" s="177">
        <v>215956</v>
      </c>
      <c r="D83" s="177">
        <v>1215006</v>
      </c>
    </row>
    <row r="84" spans="1:4" x14ac:dyDescent="0.2">
      <c r="A84" s="175" t="s">
        <v>86</v>
      </c>
      <c r="B84" s="176" t="s">
        <v>404</v>
      </c>
      <c r="C84" s="177">
        <v>0</v>
      </c>
      <c r="D84" s="177">
        <v>0</v>
      </c>
    </row>
    <row r="85" spans="1:4" x14ac:dyDescent="0.2">
      <c r="A85" s="175" t="s">
        <v>87</v>
      </c>
      <c r="B85" s="176" t="s">
        <v>405</v>
      </c>
      <c r="C85" s="177">
        <v>0</v>
      </c>
      <c r="D85" s="177">
        <v>0</v>
      </c>
    </row>
    <row r="86" spans="1:4" x14ac:dyDescent="0.2">
      <c r="A86" s="175" t="s">
        <v>88</v>
      </c>
      <c r="B86" s="176" t="s">
        <v>406</v>
      </c>
      <c r="C86" s="177">
        <v>0</v>
      </c>
      <c r="D86" s="177">
        <v>0</v>
      </c>
    </row>
    <row r="87" spans="1:4" x14ac:dyDescent="0.2">
      <c r="A87" s="175" t="s">
        <v>89</v>
      </c>
      <c r="B87" s="176" t="s">
        <v>407</v>
      </c>
      <c r="C87" s="177">
        <v>0</v>
      </c>
      <c r="D87" s="177">
        <v>0</v>
      </c>
    </row>
    <row r="88" spans="1:4" x14ac:dyDescent="0.2">
      <c r="A88" s="175" t="s">
        <v>90</v>
      </c>
      <c r="B88" s="176" t="s">
        <v>408</v>
      </c>
      <c r="C88" s="177">
        <v>0</v>
      </c>
      <c r="D88" s="177">
        <v>0</v>
      </c>
    </row>
    <row r="89" spans="1:4" ht="25.5" x14ac:dyDescent="0.2">
      <c r="A89" s="175" t="s">
        <v>91</v>
      </c>
      <c r="B89" s="176" t="s">
        <v>409</v>
      </c>
      <c r="C89" s="177">
        <v>0</v>
      </c>
      <c r="D89" s="177">
        <v>0</v>
      </c>
    </row>
    <row r="90" spans="1:4" ht="25.5" x14ac:dyDescent="0.2">
      <c r="A90" s="175" t="s">
        <v>92</v>
      </c>
      <c r="B90" s="176" t="s">
        <v>410</v>
      </c>
      <c r="C90" s="177">
        <v>0</v>
      </c>
      <c r="D90" s="177">
        <v>0</v>
      </c>
    </row>
    <row r="91" spans="1:4" ht="25.5" x14ac:dyDescent="0.2">
      <c r="A91" s="175" t="s">
        <v>93</v>
      </c>
      <c r="B91" s="176" t="s">
        <v>411</v>
      </c>
      <c r="C91" s="177">
        <v>0</v>
      </c>
      <c r="D91" s="177">
        <v>0</v>
      </c>
    </row>
    <row r="92" spans="1:4" ht="25.5" x14ac:dyDescent="0.2">
      <c r="A92" s="175" t="s">
        <v>94</v>
      </c>
      <c r="B92" s="176" t="s">
        <v>412</v>
      </c>
      <c r="C92" s="177">
        <v>0</v>
      </c>
      <c r="D92" s="177">
        <v>0</v>
      </c>
    </row>
    <row r="93" spans="1:4" ht="25.5" x14ac:dyDescent="0.2">
      <c r="A93" s="175" t="s">
        <v>95</v>
      </c>
      <c r="B93" s="176" t="s">
        <v>413</v>
      </c>
      <c r="C93" s="177">
        <v>0</v>
      </c>
      <c r="D93" s="177">
        <v>0</v>
      </c>
    </row>
    <row r="94" spans="1:4" ht="25.5" x14ac:dyDescent="0.2">
      <c r="A94" s="175" t="s">
        <v>96</v>
      </c>
      <c r="B94" s="176" t="s">
        <v>414</v>
      </c>
      <c r="C94" s="177">
        <v>0</v>
      </c>
      <c r="D94" s="177">
        <v>0</v>
      </c>
    </row>
    <row r="95" spans="1:4" ht="25.5" x14ac:dyDescent="0.2">
      <c r="A95" s="175" t="s">
        <v>97</v>
      </c>
      <c r="B95" s="176" t="s">
        <v>415</v>
      </c>
      <c r="C95" s="177">
        <v>0</v>
      </c>
      <c r="D95" s="177">
        <v>0</v>
      </c>
    </row>
    <row r="96" spans="1:4" ht="25.5" x14ac:dyDescent="0.2">
      <c r="A96" s="175" t="s">
        <v>98</v>
      </c>
      <c r="B96" s="176" t="s">
        <v>416</v>
      </c>
      <c r="C96" s="177">
        <v>0</v>
      </c>
      <c r="D96" s="177">
        <v>0</v>
      </c>
    </row>
    <row r="97" spans="1:4" ht="25.5" x14ac:dyDescent="0.2">
      <c r="A97" s="175" t="s">
        <v>99</v>
      </c>
      <c r="B97" s="176" t="s">
        <v>417</v>
      </c>
      <c r="C97" s="177">
        <v>0</v>
      </c>
      <c r="D97" s="177">
        <v>0</v>
      </c>
    </row>
    <row r="98" spans="1:4" x14ac:dyDescent="0.2">
      <c r="A98" s="175" t="s">
        <v>100</v>
      </c>
      <c r="B98" s="176" t="s">
        <v>418</v>
      </c>
      <c r="C98" s="177">
        <v>0</v>
      </c>
      <c r="D98" s="177">
        <v>0</v>
      </c>
    </row>
    <row r="99" spans="1:4" ht="25.5" x14ac:dyDescent="0.2">
      <c r="A99" s="175" t="s">
        <v>101</v>
      </c>
      <c r="B99" s="176" t="s">
        <v>419</v>
      </c>
      <c r="C99" s="177">
        <v>0</v>
      </c>
      <c r="D99" s="177">
        <v>0</v>
      </c>
    </row>
    <row r="100" spans="1:4" ht="25.5" x14ac:dyDescent="0.2">
      <c r="A100" s="175" t="s">
        <v>102</v>
      </c>
      <c r="B100" s="176" t="s">
        <v>420</v>
      </c>
      <c r="C100" s="177">
        <v>0</v>
      </c>
      <c r="D100" s="177">
        <v>0</v>
      </c>
    </row>
    <row r="101" spans="1:4" ht="25.5" x14ac:dyDescent="0.2">
      <c r="A101" s="175" t="s">
        <v>103</v>
      </c>
      <c r="B101" s="176" t="s">
        <v>421</v>
      </c>
      <c r="C101" s="177">
        <v>0</v>
      </c>
      <c r="D101" s="177">
        <v>0</v>
      </c>
    </row>
    <row r="102" spans="1:4" ht="25.5" x14ac:dyDescent="0.2">
      <c r="A102" s="175" t="s">
        <v>104</v>
      </c>
      <c r="B102" s="176" t="s">
        <v>422</v>
      </c>
      <c r="C102" s="177">
        <v>0</v>
      </c>
      <c r="D102" s="177">
        <v>0</v>
      </c>
    </row>
    <row r="103" spans="1:4" ht="25.5" x14ac:dyDescent="0.2">
      <c r="A103" s="175" t="s">
        <v>105</v>
      </c>
      <c r="B103" s="176" t="s">
        <v>423</v>
      </c>
      <c r="C103" s="177">
        <v>0</v>
      </c>
      <c r="D103" s="177">
        <v>0</v>
      </c>
    </row>
    <row r="104" spans="1:4" ht="25.5" x14ac:dyDescent="0.2">
      <c r="A104" s="175" t="s">
        <v>106</v>
      </c>
      <c r="B104" s="176" t="s">
        <v>424</v>
      </c>
      <c r="C104" s="177">
        <v>0</v>
      </c>
      <c r="D104" s="177">
        <v>0</v>
      </c>
    </row>
    <row r="105" spans="1:4" ht="25.5" x14ac:dyDescent="0.2">
      <c r="A105" s="175" t="s">
        <v>107</v>
      </c>
      <c r="B105" s="176" t="s">
        <v>425</v>
      </c>
      <c r="C105" s="177">
        <v>0</v>
      </c>
      <c r="D105" s="177">
        <v>0</v>
      </c>
    </row>
    <row r="106" spans="1:4" x14ac:dyDescent="0.2">
      <c r="A106" s="178" t="s">
        <v>108</v>
      </c>
      <c r="B106" s="179" t="s">
        <v>426</v>
      </c>
      <c r="C106" s="180">
        <v>44002259</v>
      </c>
      <c r="D106" s="180">
        <v>52826834</v>
      </c>
    </row>
    <row r="107" spans="1:4" ht="25.5" x14ac:dyDescent="0.2">
      <c r="A107" s="175" t="s">
        <v>109</v>
      </c>
      <c r="B107" s="176" t="s">
        <v>427</v>
      </c>
      <c r="C107" s="177">
        <v>0</v>
      </c>
      <c r="D107" s="177">
        <v>0</v>
      </c>
    </row>
    <row r="108" spans="1:4" ht="25.5" x14ac:dyDescent="0.2">
      <c r="A108" s="175" t="s">
        <v>110</v>
      </c>
      <c r="B108" s="176" t="s">
        <v>428</v>
      </c>
      <c r="C108" s="177">
        <v>0</v>
      </c>
      <c r="D108" s="177">
        <v>0</v>
      </c>
    </row>
    <row r="109" spans="1:4" ht="25.5" x14ac:dyDescent="0.2">
      <c r="A109" s="175" t="s">
        <v>111</v>
      </c>
      <c r="B109" s="176" t="s">
        <v>429</v>
      </c>
      <c r="C109" s="177">
        <v>0</v>
      </c>
      <c r="D109" s="177">
        <v>0</v>
      </c>
    </row>
    <row r="110" spans="1:4" ht="25.5" x14ac:dyDescent="0.2">
      <c r="A110" s="175" t="s">
        <v>112</v>
      </c>
      <c r="B110" s="176" t="s">
        <v>430</v>
      </c>
      <c r="C110" s="177">
        <v>0</v>
      </c>
      <c r="D110" s="177">
        <v>0</v>
      </c>
    </row>
    <row r="111" spans="1:4" x14ac:dyDescent="0.2">
      <c r="A111" s="175" t="s">
        <v>113</v>
      </c>
      <c r="B111" s="176" t="s">
        <v>431</v>
      </c>
      <c r="C111" s="177">
        <v>167269794</v>
      </c>
      <c r="D111" s="177">
        <v>193963454</v>
      </c>
    </row>
    <row r="112" spans="1:4" x14ac:dyDescent="0.2">
      <c r="A112" s="175" t="s">
        <v>114</v>
      </c>
      <c r="B112" s="176" t="s">
        <v>432</v>
      </c>
      <c r="C112" s="177">
        <v>0</v>
      </c>
      <c r="D112" s="177">
        <v>0</v>
      </c>
    </row>
    <row r="113" spans="1:4" ht="25.5" x14ac:dyDescent="0.2">
      <c r="A113" s="175" t="s">
        <v>115</v>
      </c>
      <c r="B113" s="176" t="s">
        <v>433</v>
      </c>
      <c r="C113" s="177">
        <v>0</v>
      </c>
      <c r="D113" s="177">
        <v>0</v>
      </c>
    </row>
    <row r="114" spans="1:4" ht="25.5" x14ac:dyDescent="0.2">
      <c r="A114" s="175" t="s">
        <v>116</v>
      </c>
      <c r="B114" s="176" t="s">
        <v>434</v>
      </c>
      <c r="C114" s="177">
        <v>0</v>
      </c>
      <c r="D114" s="177">
        <v>0</v>
      </c>
    </row>
    <row r="115" spans="1:4" x14ac:dyDescent="0.2">
      <c r="A115" s="175" t="s">
        <v>117</v>
      </c>
      <c r="B115" s="176" t="s">
        <v>435</v>
      </c>
      <c r="C115" s="177">
        <v>17533833</v>
      </c>
      <c r="D115" s="177">
        <v>11382028</v>
      </c>
    </row>
    <row r="116" spans="1:4" x14ac:dyDescent="0.2">
      <c r="A116" s="175" t="s">
        <v>118</v>
      </c>
      <c r="B116" s="176" t="s">
        <v>436</v>
      </c>
      <c r="C116" s="177">
        <v>149077089</v>
      </c>
      <c r="D116" s="177">
        <v>181966186</v>
      </c>
    </row>
    <row r="117" spans="1:4" x14ac:dyDescent="0.2">
      <c r="A117" s="175" t="s">
        <v>119</v>
      </c>
      <c r="B117" s="176" t="s">
        <v>437</v>
      </c>
      <c r="C117" s="177">
        <v>658872</v>
      </c>
      <c r="D117" s="177">
        <v>615240</v>
      </c>
    </row>
    <row r="118" spans="1:4" x14ac:dyDescent="0.2">
      <c r="A118" s="175" t="s">
        <v>120</v>
      </c>
      <c r="B118" s="176" t="s">
        <v>438</v>
      </c>
      <c r="C118" s="177">
        <v>0</v>
      </c>
      <c r="D118" s="177">
        <v>0</v>
      </c>
    </row>
    <row r="119" spans="1:4" ht="25.5" x14ac:dyDescent="0.2">
      <c r="A119" s="175" t="s">
        <v>121</v>
      </c>
      <c r="B119" s="176" t="s">
        <v>439</v>
      </c>
      <c r="C119" s="177">
        <v>0</v>
      </c>
      <c r="D119" s="177">
        <v>0</v>
      </c>
    </row>
    <row r="120" spans="1:4" x14ac:dyDescent="0.2">
      <c r="A120" s="175" t="s">
        <v>122</v>
      </c>
      <c r="B120" s="176" t="s">
        <v>440</v>
      </c>
      <c r="C120" s="177">
        <v>0</v>
      </c>
      <c r="D120" s="177">
        <v>0</v>
      </c>
    </row>
    <row r="121" spans="1:4" x14ac:dyDescent="0.2">
      <c r="A121" s="175" t="s">
        <v>123</v>
      </c>
      <c r="B121" s="176" t="s">
        <v>441</v>
      </c>
      <c r="C121" s="177">
        <v>0</v>
      </c>
      <c r="D121" s="177">
        <v>0</v>
      </c>
    </row>
    <row r="122" spans="1:4" ht="25.5" x14ac:dyDescent="0.2">
      <c r="A122" s="175" t="s">
        <v>124</v>
      </c>
      <c r="B122" s="176" t="s">
        <v>442</v>
      </c>
      <c r="C122" s="177">
        <v>0</v>
      </c>
      <c r="D122" s="177">
        <v>0</v>
      </c>
    </row>
    <row r="123" spans="1:4" ht="25.5" x14ac:dyDescent="0.2">
      <c r="A123" s="175" t="s">
        <v>125</v>
      </c>
      <c r="B123" s="176" t="s">
        <v>443</v>
      </c>
      <c r="C123" s="177">
        <v>0</v>
      </c>
      <c r="D123" s="177">
        <v>0</v>
      </c>
    </row>
    <row r="124" spans="1:4" ht="25.5" x14ac:dyDescent="0.2">
      <c r="A124" s="175" t="s">
        <v>126</v>
      </c>
      <c r="B124" s="176" t="s">
        <v>552</v>
      </c>
      <c r="C124" s="177">
        <v>0</v>
      </c>
      <c r="D124" s="177">
        <v>0</v>
      </c>
    </row>
    <row r="125" spans="1:4" ht="25.5" x14ac:dyDescent="0.2">
      <c r="A125" s="175" t="s">
        <v>127</v>
      </c>
      <c r="B125" s="176" t="s">
        <v>444</v>
      </c>
      <c r="C125" s="177">
        <v>0</v>
      </c>
      <c r="D125" s="177">
        <v>0</v>
      </c>
    </row>
    <row r="126" spans="1:4" x14ac:dyDescent="0.2">
      <c r="A126" s="175" t="s">
        <v>128</v>
      </c>
      <c r="B126" s="176" t="s">
        <v>445</v>
      </c>
      <c r="C126" s="177">
        <v>0</v>
      </c>
      <c r="D126" s="177">
        <v>0</v>
      </c>
    </row>
    <row r="127" spans="1:4" x14ac:dyDescent="0.2">
      <c r="A127" s="175" t="s">
        <v>129</v>
      </c>
      <c r="B127" s="176" t="s">
        <v>446</v>
      </c>
      <c r="C127" s="177">
        <v>0</v>
      </c>
      <c r="D127" s="177">
        <v>0</v>
      </c>
    </row>
    <row r="128" spans="1:4" x14ac:dyDescent="0.2">
      <c r="A128" s="175" t="s">
        <v>130</v>
      </c>
      <c r="B128" s="176" t="s">
        <v>447</v>
      </c>
      <c r="C128" s="177">
        <v>0</v>
      </c>
      <c r="D128" s="177">
        <v>0</v>
      </c>
    </row>
    <row r="129" spans="1:4" x14ac:dyDescent="0.2">
      <c r="A129" s="175" t="s">
        <v>131</v>
      </c>
      <c r="B129" s="176" t="s">
        <v>448</v>
      </c>
      <c r="C129" s="177">
        <v>0</v>
      </c>
      <c r="D129" s="177">
        <v>0</v>
      </c>
    </row>
    <row r="130" spans="1:4" x14ac:dyDescent="0.2">
      <c r="A130" s="175" t="s">
        <v>132</v>
      </c>
      <c r="B130" s="176" t="s">
        <v>449</v>
      </c>
      <c r="C130" s="177">
        <v>0</v>
      </c>
      <c r="D130" s="177">
        <v>0</v>
      </c>
    </row>
    <row r="131" spans="1:4" x14ac:dyDescent="0.2">
      <c r="A131" s="175" t="s">
        <v>133</v>
      </c>
      <c r="B131" s="176" t="s">
        <v>450</v>
      </c>
      <c r="C131" s="177">
        <v>0</v>
      </c>
      <c r="D131" s="177">
        <v>0</v>
      </c>
    </row>
    <row r="132" spans="1:4" x14ac:dyDescent="0.2">
      <c r="A132" s="175" t="s">
        <v>134</v>
      </c>
      <c r="B132" s="176" t="s">
        <v>451</v>
      </c>
      <c r="C132" s="177">
        <v>0</v>
      </c>
      <c r="D132" s="177">
        <v>0</v>
      </c>
    </row>
    <row r="133" spans="1:4" ht="25.5" x14ac:dyDescent="0.2">
      <c r="A133" s="175" t="s">
        <v>135</v>
      </c>
      <c r="B133" s="176" t="s">
        <v>452</v>
      </c>
      <c r="C133" s="177">
        <v>0</v>
      </c>
      <c r="D133" s="177">
        <v>0</v>
      </c>
    </row>
    <row r="134" spans="1:4" ht="25.5" x14ac:dyDescent="0.2">
      <c r="A134" s="175" t="s">
        <v>136</v>
      </c>
      <c r="B134" s="176" t="s">
        <v>453</v>
      </c>
      <c r="C134" s="177">
        <v>0</v>
      </c>
      <c r="D134" s="177">
        <v>0</v>
      </c>
    </row>
    <row r="135" spans="1:4" ht="25.5" x14ac:dyDescent="0.2">
      <c r="A135" s="175" t="s">
        <v>137</v>
      </c>
      <c r="B135" s="176" t="s">
        <v>454</v>
      </c>
      <c r="C135" s="177">
        <v>0</v>
      </c>
      <c r="D135" s="177">
        <v>0</v>
      </c>
    </row>
    <row r="136" spans="1:4" ht="25.5" x14ac:dyDescent="0.2">
      <c r="A136" s="175" t="s">
        <v>138</v>
      </c>
      <c r="B136" s="176" t="s">
        <v>455</v>
      </c>
      <c r="C136" s="177">
        <v>0</v>
      </c>
      <c r="D136" s="177">
        <v>0</v>
      </c>
    </row>
    <row r="137" spans="1:4" ht="25.5" x14ac:dyDescent="0.2">
      <c r="A137" s="175" t="s">
        <v>139</v>
      </c>
      <c r="B137" s="176" t="s">
        <v>456</v>
      </c>
      <c r="C137" s="177">
        <v>0</v>
      </c>
      <c r="D137" s="177">
        <v>0</v>
      </c>
    </row>
    <row r="138" spans="1:4" ht="25.5" x14ac:dyDescent="0.2">
      <c r="A138" s="175" t="s">
        <v>140</v>
      </c>
      <c r="B138" s="176" t="s">
        <v>457</v>
      </c>
      <c r="C138" s="177">
        <v>0</v>
      </c>
      <c r="D138" s="177">
        <v>0</v>
      </c>
    </row>
    <row r="139" spans="1:4" ht="25.5" x14ac:dyDescent="0.2">
      <c r="A139" s="175" t="s">
        <v>141</v>
      </c>
      <c r="B139" s="176" t="s">
        <v>458</v>
      </c>
      <c r="C139" s="177">
        <v>0</v>
      </c>
      <c r="D139" s="177">
        <v>0</v>
      </c>
    </row>
    <row r="140" spans="1:4" ht="25.5" x14ac:dyDescent="0.2">
      <c r="A140" s="175" t="s">
        <v>142</v>
      </c>
      <c r="B140" s="176" t="s">
        <v>459</v>
      </c>
      <c r="C140" s="177">
        <v>0</v>
      </c>
      <c r="D140" s="177">
        <v>0</v>
      </c>
    </row>
    <row r="141" spans="1:4" ht="25.5" x14ac:dyDescent="0.2">
      <c r="A141" s="175" t="s">
        <v>143</v>
      </c>
      <c r="B141" s="176" t="s">
        <v>460</v>
      </c>
      <c r="C141" s="177">
        <v>0</v>
      </c>
      <c r="D141" s="177">
        <v>0</v>
      </c>
    </row>
    <row r="142" spans="1:4" ht="25.5" x14ac:dyDescent="0.2">
      <c r="A142" s="175" t="s">
        <v>144</v>
      </c>
      <c r="B142" s="176" t="s">
        <v>553</v>
      </c>
      <c r="C142" s="177">
        <v>0</v>
      </c>
      <c r="D142" s="177">
        <v>0</v>
      </c>
    </row>
    <row r="143" spans="1:4" ht="25.5" x14ac:dyDescent="0.2">
      <c r="A143" s="175" t="s">
        <v>145</v>
      </c>
      <c r="B143" s="176" t="s">
        <v>461</v>
      </c>
      <c r="C143" s="177">
        <v>0</v>
      </c>
      <c r="D143" s="177">
        <v>0</v>
      </c>
    </row>
    <row r="144" spans="1:4" ht="25.5" x14ac:dyDescent="0.2">
      <c r="A144" s="175" t="s">
        <v>146</v>
      </c>
      <c r="B144" s="176" t="s">
        <v>554</v>
      </c>
      <c r="C144" s="177">
        <v>0</v>
      </c>
      <c r="D144" s="177">
        <v>0</v>
      </c>
    </row>
    <row r="145" spans="1:4" ht="25.5" x14ac:dyDescent="0.2">
      <c r="A145" s="175" t="s">
        <v>147</v>
      </c>
      <c r="B145" s="176" t="s">
        <v>555</v>
      </c>
      <c r="C145" s="177">
        <v>0</v>
      </c>
      <c r="D145" s="177">
        <v>0</v>
      </c>
    </row>
    <row r="146" spans="1:4" ht="25.5" x14ac:dyDescent="0.2">
      <c r="A146" s="175" t="s">
        <v>148</v>
      </c>
      <c r="B146" s="176" t="s">
        <v>556</v>
      </c>
      <c r="C146" s="177">
        <v>0</v>
      </c>
      <c r="D146" s="177">
        <v>0</v>
      </c>
    </row>
    <row r="147" spans="1:4" x14ac:dyDescent="0.2">
      <c r="A147" s="178" t="s">
        <v>149</v>
      </c>
      <c r="B147" s="179" t="s">
        <v>462</v>
      </c>
      <c r="C147" s="180">
        <v>167269794</v>
      </c>
      <c r="D147" s="180">
        <v>193963454</v>
      </c>
    </row>
    <row r="148" spans="1:4" x14ac:dyDescent="0.2">
      <c r="A148" s="175" t="s">
        <v>150</v>
      </c>
      <c r="B148" s="176" t="s">
        <v>463</v>
      </c>
      <c r="C148" s="177">
        <v>0</v>
      </c>
      <c r="D148" s="177">
        <v>0</v>
      </c>
    </row>
    <row r="149" spans="1:4" x14ac:dyDescent="0.2">
      <c r="A149" s="175" t="s">
        <v>151</v>
      </c>
      <c r="B149" s="176" t="s">
        <v>464</v>
      </c>
      <c r="C149" s="177">
        <v>0</v>
      </c>
      <c r="D149" s="177">
        <v>0</v>
      </c>
    </row>
    <row r="150" spans="1:4" x14ac:dyDescent="0.2">
      <c r="A150" s="175" t="s">
        <v>152</v>
      </c>
      <c r="B150" s="176" t="s">
        <v>557</v>
      </c>
      <c r="C150" s="177">
        <v>0</v>
      </c>
      <c r="D150" s="177">
        <v>0</v>
      </c>
    </row>
    <row r="151" spans="1:4" x14ac:dyDescent="0.2">
      <c r="A151" s="175" t="s">
        <v>153</v>
      </c>
      <c r="B151" s="176" t="s">
        <v>465</v>
      </c>
      <c r="C151" s="177">
        <v>0</v>
      </c>
      <c r="D151" s="177">
        <v>0</v>
      </c>
    </row>
    <row r="152" spans="1:4" x14ac:dyDescent="0.2">
      <c r="A152" s="175" t="s">
        <v>154</v>
      </c>
      <c r="B152" s="176" t="s">
        <v>466</v>
      </c>
      <c r="C152" s="177">
        <v>0</v>
      </c>
      <c r="D152" s="177">
        <v>0</v>
      </c>
    </row>
    <row r="153" spans="1:4" x14ac:dyDescent="0.2">
      <c r="A153" s="175" t="s">
        <v>155</v>
      </c>
      <c r="B153" s="176" t="s">
        <v>467</v>
      </c>
      <c r="C153" s="177">
        <v>0</v>
      </c>
      <c r="D153" s="177">
        <v>0</v>
      </c>
    </row>
    <row r="154" spans="1:4" x14ac:dyDescent="0.2">
      <c r="A154" s="175" t="s">
        <v>156</v>
      </c>
      <c r="B154" s="176" t="s">
        <v>468</v>
      </c>
      <c r="C154" s="177">
        <v>0</v>
      </c>
      <c r="D154" s="177">
        <v>0</v>
      </c>
    </row>
    <row r="155" spans="1:4" x14ac:dyDescent="0.2">
      <c r="A155" s="175" t="s">
        <v>157</v>
      </c>
      <c r="B155" s="176" t="s">
        <v>469</v>
      </c>
      <c r="C155" s="177">
        <v>0</v>
      </c>
      <c r="D155" s="177">
        <v>0</v>
      </c>
    </row>
    <row r="156" spans="1:4" x14ac:dyDescent="0.2">
      <c r="A156" s="175" t="s">
        <v>158</v>
      </c>
      <c r="B156" s="176" t="s">
        <v>470</v>
      </c>
      <c r="C156" s="177">
        <v>0</v>
      </c>
      <c r="D156" s="177">
        <v>0</v>
      </c>
    </row>
    <row r="157" spans="1:4" x14ac:dyDescent="0.2">
      <c r="A157" s="175" t="s">
        <v>159</v>
      </c>
      <c r="B157" s="176" t="s">
        <v>471</v>
      </c>
      <c r="C157" s="177">
        <v>100000</v>
      </c>
      <c r="D157" s="177">
        <v>100000</v>
      </c>
    </row>
    <row r="158" spans="1:4" x14ac:dyDescent="0.2">
      <c r="A158" s="175" t="s">
        <v>160</v>
      </c>
      <c r="B158" s="176" t="s">
        <v>472</v>
      </c>
      <c r="C158" s="177">
        <v>546095094</v>
      </c>
      <c r="D158" s="177">
        <v>546095094</v>
      </c>
    </row>
    <row r="159" spans="1:4" ht="25.5" x14ac:dyDescent="0.2">
      <c r="A159" s="175" t="s">
        <v>161</v>
      </c>
      <c r="B159" s="176" t="s">
        <v>473</v>
      </c>
      <c r="C159" s="177">
        <v>0</v>
      </c>
      <c r="D159" s="177">
        <v>0</v>
      </c>
    </row>
    <row r="160" spans="1:4" ht="25.5" x14ac:dyDescent="0.2">
      <c r="A160" s="175" t="s">
        <v>162</v>
      </c>
      <c r="B160" s="176" t="s">
        <v>474</v>
      </c>
      <c r="C160" s="177">
        <v>0</v>
      </c>
      <c r="D160" s="177">
        <v>0</v>
      </c>
    </row>
    <row r="161" spans="1:4" x14ac:dyDescent="0.2">
      <c r="A161" s="175" t="s">
        <v>163</v>
      </c>
      <c r="B161" s="176" t="s">
        <v>558</v>
      </c>
      <c r="C161" s="177">
        <v>0</v>
      </c>
      <c r="D161" s="177">
        <v>0</v>
      </c>
    </row>
    <row r="162" spans="1:4" x14ac:dyDescent="0.2">
      <c r="A162" s="175" t="s">
        <v>164</v>
      </c>
      <c r="B162" s="176" t="s">
        <v>475</v>
      </c>
      <c r="C162" s="177">
        <v>0</v>
      </c>
      <c r="D162" s="177">
        <v>0</v>
      </c>
    </row>
    <row r="163" spans="1:4" x14ac:dyDescent="0.2">
      <c r="A163" s="178" t="s">
        <v>165</v>
      </c>
      <c r="B163" s="179" t="s">
        <v>476</v>
      </c>
      <c r="C163" s="180">
        <v>546195094</v>
      </c>
      <c r="D163" s="180">
        <v>546195094</v>
      </c>
    </row>
    <row r="164" spans="1:4" x14ac:dyDescent="0.2">
      <c r="A164" s="178" t="s">
        <v>166</v>
      </c>
      <c r="B164" s="179" t="s">
        <v>477</v>
      </c>
      <c r="C164" s="180">
        <v>757467147</v>
      </c>
      <c r="D164" s="180">
        <v>792985382</v>
      </c>
    </row>
    <row r="165" spans="1:4" x14ac:dyDescent="0.2">
      <c r="A165" s="175" t="s">
        <v>167</v>
      </c>
      <c r="B165" s="176" t="s">
        <v>559</v>
      </c>
      <c r="C165" s="177">
        <v>0</v>
      </c>
      <c r="D165" s="177">
        <v>0</v>
      </c>
    </row>
    <row r="166" spans="1:4" x14ac:dyDescent="0.2">
      <c r="A166" s="175" t="s">
        <v>168</v>
      </c>
      <c r="B166" s="176" t="s">
        <v>560</v>
      </c>
      <c r="C166" s="177">
        <v>203933933</v>
      </c>
      <c r="D166" s="177">
        <v>241129904</v>
      </c>
    </row>
    <row r="167" spans="1:4" x14ac:dyDescent="0.2">
      <c r="A167" s="175" t="s">
        <v>169</v>
      </c>
      <c r="B167" s="176" t="s">
        <v>561</v>
      </c>
      <c r="C167" s="177">
        <v>0</v>
      </c>
      <c r="D167" s="177">
        <v>0</v>
      </c>
    </row>
    <row r="168" spans="1:4" x14ac:dyDescent="0.2">
      <c r="A168" s="175" t="s">
        <v>170</v>
      </c>
      <c r="B168" s="176" t="s">
        <v>562</v>
      </c>
      <c r="C168" s="177">
        <v>0</v>
      </c>
      <c r="D168" s="177">
        <v>0</v>
      </c>
    </row>
    <row r="169" spans="1:4" x14ac:dyDescent="0.2">
      <c r="A169" s="178" t="s">
        <v>171</v>
      </c>
      <c r="B169" s="179" t="s">
        <v>563</v>
      </c>
      <c r="C169" s="180">
        <v>203933933</v>
      </c>
      <c r="D169" s="180">
        <v>241129904</v>
      </c>
    </row>
    <row r="170" spans="1:4" x14ac:dyDescent="0.2">
      <c r="A170" s="175" t="s">
        <v>172</v>
      </c>
      <c r="B170" s="176" t="s">
        <v>564</v>
      </c>
      <c r="C170" s="177">
        <v>0</v>
      </c>
      <c r="D170" s="177">
        <v>0</v>
      </c>
    </row>
    <row r="171" spans="1:4" x14ac:dyDescent="0.2">
      <c r="A171" s="175" t="s">
        <v>173</v>
      </c>
      <c r="B171" s="176" t="s">
        <v>565</v>
      </c>
      <c r="C171" s="177">
        <v>-148299462</v>
      </c>
      <c r="D171" s="177">
        <v>-165251462</v>
      </c>
    </row>
    <row r="172" spans="1:4" x14ac:dyDescent="0.2">
      <c r="A172" s="178" t="s">
        <v>174</v>
      </c>
      <c r="B172" s="179" t="s">
        <v>566</v>
      </c>
      <c r="C172" s="180">
        <v>-148299462</v>
      </c>
      <c r="D172" s="180">
        <v>-165251462</v>
      </c>
    </row>
    <row r="173" spans="1:4" x14ac:dyDescent="0.2">
      <c r="A173" s="175" t="s">
        <v>175</v>
      </c>
      <c r="B173" s="176" t="s">
        <v>567</v>
      </c>
      <c r="C173" s="177">
        <v>0</v>
      </c>
      <c r="D173" s="177">
        <v>0</v>
      </c>
    </row>
    <row r="174" spans="1:4" ht="25.5" x14ac:dyDescent="0.2">
      <c r="A174" s="175" t="s">
        <v>176</v>
      </c>
      <c r="B174" s="176" t="s">
        <v>568</v>
      </c>
      <c r="C174" s="177">
        <v>0</v>
      </c>
      <c r="D174" s="177">
        <v>0</v>
      </c>
    </row>
    <row r="175" spans="1:4" x14ac:dyDescent="0.2">
      <c r="A175" s="178" t="s">
        <v>177</v>
      </c>
      <c r="B175" s="179" t="s">
        <v>569</v>
      </c>
      <c r="C175" s="180">
        <v>0</v>
      </c>
      <c r="D175" s="180">
        <v>0</v>
      </c>
    </row>
    <row r="176" spans="1:4" x14ac:dyDescent="0.2">
      <c r="A176" s="178" t="s">
        <v>178</v>
      </c>
      <c r="B176" s="179" t="s">
        <v>570</v>
      </c>
      <c r="C176" s="180">
        <v>55634471</v>
      </c>
      <c r="D176" s="180">
        <v>75878442</v>
      </c>
    </row>
    <row r="177" spans="1:4" x14ac:dyDescent="0.2">
      <c r="A177" s="175" t="s">
        <v>179</v>
      </c>
      <c r="B177" s="176" t="s">
        <v>478</v>
      </c>
      <c r="C177" s="177">
        <v>0</v>
      </c>
      <c r="D177" s="177">
        <v>0</v>
      </c>
    </row>
    <row r="178" spans="1:4" x14ac:dyDescent="0.2">
      <c r="A178" s="175" t="s">
        <v>180</v>
      </c>
      <c r="B178" s="176" t="s">
        <v>479</v>
      </c>
      <c r="C178" s="177">
        <v>0</v>
      </c>
      <c r="D178" s="177">
        <v>0</v>
      </c>
    </row>
    <row r="179" spans="1:4" x14ac:dyDescent="0.2">
      <c r="A179" s="175" t="s">
        <v>181</v>
      </c>
      <c r="B179" s="176" t="s">
        <v>480</v>
      </c>
      <c r="C179" s="177">
        <v>0</v>
      </c>
      <c r="D179" s="177">
        <v>0</v>
      </c>
    </row>
    <row r="180" spans="1:4" x14ac:dyDescent="0.2">
      <c r="A180" s="178" t="s">
        <v>182</v>
      </c>
      <c r="B180" s="179" t="s">
        <v>481</v>
      </c>
      <c r="C180" s="180">
        <v>0</v>
      </c>
      <c r="D180" s="180">
        <v>0</v>
      </c>
    </row>
    <row r="181" spans="1:4" x14ac:dyDescent="0.2">
      <c r="A181" s="178" t="s">
        <v>183</v>
      </c>
      <c r="B181" s="179" t="s">
        <v>482</v>
      </c>
      <c r="C181" s="180">
        <v>19102316491</v>
      </c>
      <c r="D181" s="180">
        <v>18927004757</v>
      </c>
    </row>
    <row r="182" spans="1:4" x14ac:dyDescent="0.2">
      <c r="A182" s="175" t="s">
        <v>184</v>
      </c>
      <c r="B182" s="176" t="s">
        <v>483</v>
      </c>
      <c r="C182" s="177">
        <v>15833377000</v>
      </c>
      <c r="D182" s="177">
        <v>15833377000</v>
      </c>
    </row>
    <row r="183" spans="1:4" x14ac:dyDescent="0.2">
      <c r="A183" s="175" t="s">
        <v>185</v>
      </c>
      <c r="B183" s="176" t="s">
        <v>484</v>
      </c>
      <c r="C183" s="177">
        <v>-470819833</v>
      </c>
      <c r="D183" s="177">
        <v>-470819833</v>
      </c>
    </row>
    <row r="184" spans="1:4" x14ac:dyDescent="0.2">
      <c r="A184" s="175" t="s">
        <v>186</v>
      </c>
      <c r="B184" s="176" t="s">
        <v>594</v>
      </c>
      <c r="C184" s="177">
        <v>302464560</v>
      </c>
      <c r="D184" s="177">
        <v>302464560</v>
      </c>
    </row>
    <row r="185" spans="1:4" x14ac:dyDescent="0.2">
      <c r="A185" s="175" t="s">
        <v>187</v>
      </c>
      <c r="B185" s="176" t="s">
        <v>485</v>
      </c>
      <c r="C185" s="177">
        <v>1478831766</v>
      </c>
      <c r="D185" s="177">
        <v>1807431739</v>
      </c>
    </row>
    <row r="186" spans="1:4" x14ac:dyDescent="0.2">
      <c r="A186" s="175" t="s">
        <v>188</v>
      </c>
      <c r="B186" s="176" t="s">
        <v>486</v>
      </c>
      <c r="C186" s="177">
        <v>0</v>
      </c>
      <c r="D186" s="177">
        <v>0</v>
      </c>
    </row>
    <row r="187" spans="1:4" x14ac:dyDescent="0.2">
      <c r="A187" s="175" t="s">
        <v>189</v>
      </c>
      <c r="B187" s="176" t="s">
        <v>487</v>
      </c>
      <c r="C187" s="177">
        <v>328599973</v>
      </c>
      <c r="D187" s="177">
        <v>-159777139</v>
      </c>
    </row>
    <row r="188" spans="1:4" x14ac:dyDescent="0.2">
      <c r="A188" s="178" t="s">
        <v>190</v>
      </c>
      <c r="B188" s="179" t="s">
        <v>488</v>
      </c>
      <c r="C188" s="180">
        <v>17472453466</v>
      </c>
      <c r="D188" s="180">
        <v>17312676327</v>
      </c>
    </row>
    <row r="189" spans="1:4" x14ac:dyDescent="0.2">
      <c r="A189" s="175" t="s">
        <v>191</v>
      </c>
      <c r="B189" s="176" t="s">
        <v>489</v>
      </c>
      <c r="C189" s="177">
        <v>0</v>
      </c>
      <c r="D189" s="177">
        <v>0</v>
      </c>
    </row>
    <row r="190" spans="1:4" ht="25.5" x14ac:dyDescent="0.2">
      <c r="A190" s="175" t="s">
        <v>192</v>
      </c>
      <c r="B190" s="176" t="s">
        <v>490</v>
      </c>
      <c r="C190" s="177">
        <v>0</v>
      </c>
      <c r="D190" s="177">
        <v>0</v>
      </c>
    </row>
    <row r="191" spans="1:4" x14ac:dyDescent="0.2">
      <c r="A191" s="175" t="s">
        <v>193</v>
      </c>
      <c r="B191" s="176" t="s">
        <v>491</v>
      </c>
      <c r="C191" s="177">
        <v>0</v>
      </c>
      <c r="D191" s="177">
        <v>0</v>
      </c>
    </row>
    <row r="192" spans="1:4" x14ac:dyDescent="0.2">
      <c r="A192" s="175" t="s">
        <v>194</v>
      </c>
      <c r="B192" s="176" t="s">
        <v>492</v>
      </c>
      <c r="C192" s="177">
        <v>0</v>
      </c>
      <c r="D192" s="177">
        <v>0</v>
      </c>
    </row>
    <row r="193" spans="1:4" ht="25.5" x14ac:dyDescent="0.2">
      <c r="A193" s="175" t="s">
        <v>195</v>
      </c>
      <c r="B193" s="176" t="s">
        <v>493</v>
      </c>
      <c r="C193" s="177">
        <v>0</v>
      </c>
      <c r="D193" s="177">
        <v>0</v>
      </c>
    </row>
    <row r="194" spans="1:4" ht="25.5" x14ac:dyDescent="0.2">
      <c r="A194" s="175" t="s">
        <v>196</v>
      </c>
      <c r="B194" s="176" t="s">
        <v>494</v>
      </c>
      <c r="C194" s="177">
        <v>0</v>
      </c>
      <c r="D194" s="177">
        <v>0</v>
      </c>
    </row>
    <row r="195" spans="1:4" ht="25.5" x14ac:dyDescent="0.2">
      <c r="A195" s="175" t="s">
        <v>197</v>
      </c>
      <c r="B195" s="176" t="s">
        <v>495</v>
      </c>
      <c r="C195" s="177">
        <v>0</v>
      </c>
      <c r="D195" s="177">
        <v>0</v>
      </c>
    </row>
    <row r="196" spans="1:4" x14ac:dyDescent="0.2">
      <c r="A196" s="175" t="s">
        <v>198</v>
      </c>
      <c r="B196" s="176" t="s">
        <v>496</v>
      </c>
      <c r="C196" s="177">
        <v>0</v>
      </c>
      <c r="D196" s="177">
        <v>0</v>
      </c>
    </row>
    <row r="197" spans="1:4" x14ac:dyDescent="0.2">
      <c r="A197" s="175" t="s">
        <v>199</v>
      </c>
      <c r="B197" s="176" t="s">
        <v>497</v>
      </c>
      <c r="C197" s="177">
        <v>0</v>
      </c>
      <c r="D197" s="177">
        <v>0</v>
      </c>
    </row>
    <row r="198" spans="1:4" ht="25.5" x14ac:dyDescent="0.2">
      <c r="A198" s="175" t="s">
        <v>200</v>
      </c>
      <c r="B198" s="176" t="s">
        <v>498</v>
      </c>
      <c r="C198" s="177">
        <v>0</v>
      </c>
      <c r="D198" s="177">
        <v>0</v>
      </c>
    </row>
    <row r="199" spans="1:4" ht="25.5" x14ac:dyDescent="0.2">
      <c r="A199" s="175" t="s">
        <v>201</v>
      </c>
      <c r="B199" s="176" t="s">
        <v>499</v>
      </c>
      <c r="C199" s="177">
        <v>0</v>
      </c>
      <c r="D199" s="177">
        <v>0</v>
      </c>
    </row>
    <row r="200" spans="1:4" ht="25.5" x14ac:dyDescent="0.2">
      <c r="A200" s="175" t="s">
        <v>202</v>
      </c>
      <c r="B200" s="176" t="s">
        <v>500</v>
      </c>
      <c r="C200" s="177">
        <v>0</v>
      </c>
      <c r="D200" s="177">
        <v>0</v>
      </c>
    </row>
    <row r="201" spans="1:4" x14ac:dyDescent="0.2">
      <c r="A201" s="175" t="s">
        <v>203</v>
      </c>
      <c r="B201" s="176" t="s">
        <v>501</v>
      </c>
      <c r="C201" s="177">
        <v>0</v>
      </c>
      <c r="D201" s="177">
        <v>0</v>
      </c>
    </row>
    <row r="202" spans="1:4" ht="25.5" x14ac:dyDescent="0.2">
      <c r="A202" s="175" t="s">
        <v>204</v>
      </c>
      <c r="B202" s="176" t="s">
        <v>502</v>
      </c>
      <c r="C202" s="177">
        <v>0</v>
      </c>
      <c r="D202" s="177">
        <v>0</v>
      </c>
    </row>
    <row r="203" spans="1:4" ht="25.5" x14ac:dyDescent="0.2">
      <c r="A203" s="175" t="s">
        <v>205</v>
      </c>
      <c r="B203" s="176" t="s">
        <v>503</v>
      </c>
      <c r="C203" s="177">
        <v>0</v>
      </c>
      <c r="D203" s="177">
        <v>0</v>
      </c>
    </row>
    <row r="204" spans="1:4" x14ac:dyDescent="0.2">
      <c r="A204" s="175" t="s">
        <v>206</v>
      </c>
      <c r="B204" s="176" t="s">
        <v>504</v>
      </c>
      <c r="C204" s="177">
        <v>0</v>
      </c>
      <c r="D204" s="177">
        <v>0</v>
      </c>
    </row>
    <row r="205" spans="1:4" ht="25.5" x14ac:dyDescent="0.2">
      <c r="A205" s="175" t="s">
        <v>207</v>
      </c>
      <c r="B205" s="176" t="s">
        <v>505</v>
      </c>
      <c r="C205" s="177">
        <v>0</v>
      </c>
      <c r="D205" s="177">
        <v>0</v>
      </c>
    </row>
    <row r="206" spans="1:4" x14ac:dyDescent="0.2">
      <c r="A206" s="175" t="s">
        <v>208</v>
      </c>
      <c r="B206" s="176" t="s">
        <v>506</v>
      </c>
      <c r="C206" s="177">
        <v>0</v>
      </c>
      <c r="D206" s="177">
        <v>0</v>
      </c>
    </row>
    <row r="207" spans="1:4" ht="25.5" x14ac:dyDescent="0.2">
      <c r="A207" s="175" t="s">
        <v>209</v>
      </c>
      <c r="B207" s="176" t="s">
        <v>507</v>
      </c>
      <c r="C207" s="177">
        <v>0</v>
      </c>
      <c r="D207" s="177">
        <v>0</v>
      </c>
    </row>
    <row r="208" spans="1:4" ht="25.5" x14ac:dyDescent="0.2">
      <c r="A208" s="175" t="s">
        <v>210</v>
      </c>
      <c r="B208" s="176" t="s">
        <v>508</v>
      </c>
      <c r="C208" s="177">
        <v>0</v>
      </c>
      <c r="D208" s="177">
        <v>0</v>
      </c>
    </row>
    <row r="209" spans="1:4" x14ac:dyDescent="0.2">
      <c r="A209" s="175" t="s">
        <v>211</v>
      </c>
      <c r="B209" s="176" t="s">
        <v>509</v>
      </c>
      <c r="C209" s="177">
        <v>0</v>
      </c>
      <c r="D209" s="177">
        <v>0</v>
      </c>
    </row>
    <row r="210" spans="1:4" x14ac:dyDescent="0.2">
      <c r="A210" s="175" t="s">
        <v>212</v>
      </c>
      <c r="B210" s="176" t="s">
        <v>510</v>
      </c>
      <c r="C210" s="177">
        <v>0</v>
      </c>
      <c r="D210" s="177">
        <v>0</v>
      </c>
    </row>
    <row r="211" spans="1:4" ht="25.5" x14ac:dyDescent="0.2">
      <c r="A211" s="175" t="s">
        <v>213</v>
      </c>
      <c r="B211" s="176" t="s">
        <v>511</v>
      </c>
      <c r="C211" s="177">
        <v>0</v>
      </c>
      <c r="D211" s="177">
        <v>0</v>
      </c>
    </row>
    <row r="212" spans="1:4" ht="25.5" x14ac:dyDescent="0.2">
      <c r="A212" s="175" t="s">
        <v>214</v>
      </c>
      <c r="B212" s="176" t="s">
        <v>512</v>
      </c>
      <c r="C212" s="177">
        <v>0</v>
      </c>
      <c r="D212" s="177">
        <v>0</v>
      </c>
    </row>
    <row r="213" spans="1:4" x14ac:dyDescent="0.2">
      <c r="A213" s="175" t="s">
        <v>215</v>
      </c>
      <c r="B213" s="176" t="s">
        <v>513</v>
      </c>
      <c r="C213" s="177">
        <v>0</v>
      </c>
      <c r="D213" s="177">
        <v>0</v>
      </c>
    </row>
    <row r="214" spans="1:4" x14ac:dyDescent="0.2">
      <c r="A214" s="178" t="s">
        <v>216</v>
      </c>
      <c r="B214" s="179" t="s">
        <v>514</v>
      </c>
      <c r="C214" s="180">
        <v>0</v>
      </c>
      <c r="D214" s="180">
        <v>0</v>
      </c>
    </row>
    <row r="215" spans="1:4" x14ac:dyDescent="0.2">
      <c r="A215" s="175" t="s">
        <v>217</v>
      </c>
      <c r="B215" s="176" t="s">
        <v>515</v>
      </c>
      <c r="C215" s="177">
        <v>0</v>
      </c>
      <c r="D215" s="177">
        <v>0</v>
      </c>
    </row>
    <row r="216" spans="1:4" ht="25.5" x14ac:dyDescent="0.2">
      <c r="A216" s="175" t="s">
        <v>218</v>
      </c>
      <c r="B216" s="176" t="s">
        <v>516</v>
      </c>
      <c r="C216" s="177">
        <v>0</v>
      </c>
      <c r="D216" s="177">
        <v>0</v>
      </c>
    </row>
    <row r="217" spans="1:4" x14ac:dyDescent="0.2">
      <c r="A217" s="175" t="s">
        <v>219</v>
      </c>
      <c r="B217" s="176" t="s">
        <v>517</v>
      </c>
      <c r="C217" s="177">
        <v>0</v>
      </c>
      <c r="D217" s="177">
        <v>0</v>
      </c>
    </row>
    <row r="218" spans="1:4" x14ac:dyDescent="0.2">
      <c r="A218" s="175" t="s">
        <v>220</v>
      </c>
      <c r="B218" s="176" t="s">
        <v>518</v>
      </c>
      <c r="C218" s="177">
        <v>0</v>
      </c>
      <c r="D218" s="177">
        <v>0</v>
      </c>
    </row>
    <row r="219" spans="1:4" ht="25.5" x14ac:dyDescent="0.2">
      <c r="A219" s="175" t="s">
        <v>221</v>
      </c>
      <c r="B219" s="176" t="s">
        <v>519</v>
      </c>
      <c r="C219" s="177">
        <v>0</v>
      </c>
      <c r="D219" s="177">
        <v>0</v>
      </c>
    </row>
    <row r="220" spans="1:4" ht="25.5" x14ac:dyDescent="0.2">
      <c r="A220" s="175" t="s">
        <v>222</v>
      </c>
      <c r="B220" s="176" t="s">
        <v>520</v>
      </c>
      <c r="C220" s="177">
        <v>0</v>
      </c>
      <c r="D220" s="177">
        <v>0</v>
      </c>
    </row>
    <row r="221" spans="1:4" ht="25.5" x14ac:dyDescent="0.2">
      <c r="A221" s="175" t="s">
        <v>223</v>
      </c>
      <c r="B221" s="176" t="s">
        <v>521</v>
      </c>
      <c r="C221" s="177">
        <v>0</v>
      </c>
      <c r="D221" s="177">
        <v>0</v>
      </c>
    </row>
    <row r="222" spans="1:4" x14ac:dyDescent="0.2">
      <c r="A222" s="175" t="s">
        <v>224</v>
      </c>
      <c r="B222" s="176" t="s">
        <v>522</v>
      </c>
      <c r="C222" s="177">
        <v>0</v>
      </c>
      <c r="D222" s="177">
        <v>0</v>
      </c>
    </row>
    <row r="223" spans="1:4" x14ac:dyDescent="0.2">
      <c r="A223" s="175" t="s">
        <v>225</v>
      </c>
      <c r="B223" s="176" t="s">
        <v>523</v>
      </c>
      <c r="C223" s="177">
        <v>0</v>
      </c>
      <c r="D223" s="177">
        <v>0</v>
      </c>
    </row>
    <row r="224" spans="1:4" ht="25.5" x14ac:dyDescent="0.2">
      <c r="A224" s="175" t="s">
        <v>226</v>
      </c>
      <c r="B224" s="176" t="s">
        <v>524</v>
      </c>
      <c r="C224" s="177">
        <v>0</v>
      </c>
      <c r="D224" s="177">
        <v>0</v>
      </c>
    </row>
    <row r="225" spans="1:4" ht="25.5" x14ac:dyDescent="0.2">
      <c r="A225" s="175" t="s">
        <v>227</v>
      </c>
      <c r="B225" s="176" t="s">
        <v>525</v>
      </c>
      <c r="C225" s="177">
        <v>0</v>
      </c>
      <c r="D225" s="177">
        <v>0</v>
      </c>
    </row>
    <row r="226" spans="1:4" ht="25.5" x14ac:dyDescent="0.2">
      <c r="A226" s="175" t="s">
        <v>228</v>
      </c>
      <c r="B226" s="176" t="s">
        <v>526</v>
      </c>
      <c r="C226" s="177">
        <v>0</v>
      </c>
      <c r="D226" s="177">
        <v>0</v>
      </c>
    </row>
    <row r="227" spans="1:4" ht="25.5" x14ac:dyDescent="0.2">
      <c r="A227" s="175" t="s">
        <v>229</v>
      </c>
      <c r="B227" s="176" t="s">
        <v>571</v>
      </c>
      <c r="C227" s="177">
        <v>28703055</v>
      </c>
      <c r="D227" s="177">
        <v>38675786</v>
      </c>
    </row>
    <row r="228" spans="1:4" ht="25.5" x14ac:dyDescent="0.2">
      <c r="A228" s="175" t="s">
        <v>230</v>
      </c>
      <c r="B228" s="176" t="s">
        <v>527</v>
      </c>
      <c r="C228" s="177">
        <v>0</v>
      </c>
      <c r="D228" s="177">
        <v>0</v>
      </c>
    </row>
    <row r="229" spans="1:4" x14ac:dyDescent="0.2">
      <c r="A229" s="175" t="s">
        <v>231</v>
      </c>
      <c r="B229" s="176" t="s">
        <v>528</v>
      </c>
      <c r="C229" s="177">
        <v>0</v>
      </c>
      <c r="D229" s="177">
        <v>0</v>
      </c>
    </row>
    <row r="230" spans="1:4" x14ac:dyDescent="0.2">
      <c r="A230" s="175" t="s">
        <v>232</v>
      </c>
      <c r="B230" s="176" t="s">
        <v>529</v>
      </c>
      <c r="C230" s="177">
        <v>0</v>
      </c>
      <c r="D230" s="177">
        <v>0</v>
      </c>
    </row>
    <row r="231" spans="1:4" ht="25.5" x14ac:dyDescent="0.2">
      <c r="A231" s="175" t="s">
        <v>233</v>
      </c>
      <c r="B231" s="176" t="s">
        <v>530</v>
      </c>
      <c r="C231" s="177">
        <v>0</v>
      </c>
      <c r="D231" s="177">
        <v>0</v>
      </c>
    </row>
    <row r="232" spans="1:4" ht="25.5" x14ac:dyDescent="0.2">
      <c r="A232" s="175" t="s">
        <v>234</v>
      </c>
      <c r="B232" s="176" t="s">
        <v>572</v>
      </c>
      <c r="C232" s="177">
        <v>28703055</v>
      </c>
      <c r="D232" s="177">
        <v>38675786</v>
      </c>
    </row>
    <row r="233" spans="1:4" x14ac:dyDescent="0.2">
      <c r="A233" s="175" t="s">
        <v>235</v>
      </c>
      <c r="B233" s="176" t="s">
        <v>573</v>
      </c>
      <c r="C233" s="177">
        <v>0</v>
      </c>
      <c r="D233" s="177">
        <v>0</v>
      </c>
    </row>
    <row r="234" spans="1:4" ht="25.5" x14ac:dyDescent="0.2">
      <c r="A234" s="175" t="s">
        <v>236</v>
      </c>
      <c r="B234" s="176" t="s">
        <v>574</v>
      </c>
      <c r="C234" s="177">
        <v>0</v>
      </c>
      <c r="D234" s="177">
        <v>0</v>
      </c>
    </row>
    <row r="235" spans="1:4" ht="25.5" x14ac:dyDescent="0.2">
      <c r="A235" s="175" t="s">
        <v>237</v>
      </c>
      <c r="B235" s="176" t="s">
        <v>575</v>
      </c>
      <c r="C235" s="177">
        <v>0</v>
      </c>
      <c r="D235" s="177">
        <v>0</v>
      </c>
    </row>
    <row r="236" spans="1:4" ht="25.5" x14ac:dyDescent="0.2">
      <c r="A236" s="175" t="s">
        <v>238</v>
      </c>
      <c r="B236" s="176" t="s">
        <v>576</v>
      </c>
      <c r="C236" s="177">
        <v>0</v>
      </c>
      <c r="D236" s="177">
        <v>0</v>
      </c>
    </row>
    <row r="237" spans="1:4" x14ac:dyDescent="0.2">
      <c r="A237" s="175" t="s">
        <v>239</v>
      </c>
      <c r="B237" s="176" t="s">
        <v>577</v>
      </c>
      <c r="C237" s="177">
        <v>0</v>
      </c>
      <c r="D237" s="177">
        <v>0</v>
      </c>
    </row>
    <row r="238" spans="1:4" x14ac:dyDescent="0.2">
      <c r="A238" s="178" t="s">
        <v>240</v>
      </c>
      <c r="B238" s="179" t="s">
        <v>531</v>
      </c>
      <c r="C238" s="180">
        <v>28703055</v>
      </c>
      <c r="D238" s="180">
        <v>38675786</v>
      </c>
    </row>
    <row r="239" spans="1:4" x14ac:dyDescent="0.2">
      <c r="A239" s="175" t="s">
        <v>241</v>
      </c>
      <c r="B239" s="176" t="s">
        <v>578</v>
      </c>
      <c r="C239" s="177">
        <v>107218273</v>
      </c>
      <c r="D239" s="177">
        <v>120778679</v>
      </c>
    </row>
    <row r="240" spans="1:4" x14ac:dyDescent="0.2">
      <c r="A240" s="175" t="s">
        <v>242</v>
      </c>
      <c r="B240" s="176" t="s">
        <v>532</v>
      </c>
      <c r="C240" s="177">
        <v>0</v>
      </c>
      <c r="D240" s="177">
        <v>0</v>
      </c>
    </row>
    <row r="241" spans="1:4" x14ac:dyDescent="0.2">
      <c r="A241" s="175" t="s">
        <v>243</v>
      </c>
      <c r="B241" s="176" t="s">
        <v>533</v>
      </c>
      <c r="C241" s="177">
        <v>0</v>
      </c>
      <c r="D241" s="177">
        <v>0</v>
      </c>
    </row>
    <row r="242" spans="1:4" x14ac:dyDescent="0.2">
      <c r="A242" s="175" t="s">
        <v>244</v>
      </c>
      <c r="B242" s="176" t="s">
        <v>534</v>
      </c>
      <c r="C242" s="177">
        <v>0</v>
      </c>
      <c r="D242" s="177">
        <v>0</v>
      </c>
    </row>
    <row r="243" spans="1:4" ht="25.5" x14ac:dyDescent="0.2">
      <c r="A243" s="175" t="s">
        <v>245</v>
      </c>
      <c r="B243" s="176" t="s">
        <v>579</v>
      </c>
      <c r="C243" s="177">
        <v>0</v>
      </c>
      <c r="D243" s="177">
        <v>0</v>
      </c>
    </row>
    <row r="244" spans="1:4" ht="25.5" x14ac:dyDescent="0.2">
      <c r="A244" s="175" t="s">
        <v>246</v>
      </c>
      <c r="B244" s="176" t="s">
        <v>535</v>
      </c>
      <c r="C244" s="177">
        <v>0</v>
      </c>
      <c r="D244" s="177">
        <v>0</v>
      </c>
    </row>
    <row r="245" spans="1:4" x14ac:dyDescent="0.2">
      <c r="A245" s="175" t="s">
        <v>247</v>
      </c>
      <c r="B245" s="176" t="s">
        <v>803</v>
      </c>
      <c r="C245" s="177">
        <v>26249186</v>
      </c>
      <c r="D245" s="177">
        <v>28075418</v>
      </c>
    </row>
    <row r="246" spans="1:4" x14ac:dyDescent="0.2">
      <c r="A246" s="175" t="s">
        <v>248</v>
      </c>
      <c r="B246" s="176" t="s">
        <v>804</v>
      </c>
      <c r="C246" s="177">
        <v>0</v>
      </c>
      <c r="D246" s="177">
        <v>0</v>
      </c>
    </row>
    <row r="247" spans="1:4" x14ac:dyDescent="0.2">
      <c r="A247" s="175" t="s">
        <v>249</v>
      </c>
      <c r="B247" s="176" t="s">
        <v>805</v>
      </c>
      <c r="C247" s="177">
        <v>0</v>
      </c>
      <c r="D247" s="177">
        <v>0</v>
      </c>
    </row>
    <row r="248" spans="1:4" x14ac:dyDescent="0.2">
      <c r="A248" s="178" t="s">
        <v>250</v>
      </c>
      <c r="B248" s="179" t="s">
        <v>536</v>
      </c>
      <c r="C248" s="180">
        <v>133467459</v>
      </c>
      <c r="D248" s="180">
        <v>148854097</v>
      </c>
    </row>
    <row r="249" spans="1:4" x14ac:dyDescent="0.2">
      <c r="A249" s="178" t="s">
        <v>251</v>
      </c>
      <c r="B249" s="179" t="s">
        <v>537</v>
      </c>
      <c r="C249" s="180">
        <v>162170514</v>
      </c>
      <c r="D249" s="180">
        <v>187529883</v>
      </c>
    </row>
    <row r="250" spans="1:4" x14ac:dyDescent="0.2">
      <c r="A250" s="178" t="s">
        <v>252</v>
      </c>
      <c r="B250" s="179" t="s">
        <v>538</v>
      </c>
      <c r="C250" s="180">
        <v>0</v>
      </c>
      <c r="D250" s="180">
        <v>0</v>
      </c>
    </row>
    <row r="251" spans="1:4" x14ac:dyDescent="0.2">
      <c r="A251" s="175" t="s">
        <v>253</v>
      </c>
      <c r="B251" s="176" t="s">
        <v>539</v>
      </c>
      <c r="C251" s="177">
        <v>167269794</v>
      </c>
      <c r="D251" s="177">
        <v>193963454</v>
      </c>
    </row>
    <row r="252" spans="1:4" x14ac:dyDescent="0.2">
      <c r="A252" s="175" t="s">
        <v>254</v>
      </c>
      <c r="B252" s="176" t="s">
        <v>540</v>
      </c>
      <c r="C252" s="177">
        <v>16794762</v>
      </c>
      <c r="D252" s="177">
        <v>13655596</v>
      </c>
    </row>
    <row r="253" spans="1:4" x14ac:dyDescent="0.2">
      <c r="A253" s="175" t="s">
        <v>255</v>
      </c>
      <c r="B253" s="176" t="s">
        <v>541</v>
      </c>
      <c r="C253" s="177">
        <v>1283627955</v>
      </c>
      <c r="D253" s="177">
        <v>1219179497</v>
      </c>
    </row>
    <row r="254" spans="1:4" x14ac:dyDescent="0.2">
      <c r="A254" s="178" t="s">
        <v>256</v>
      </c>
      <c r="B254" s="179" t="s">
        <v>542</v>
      </c>
      <c r="C254" s="180">
        <v>1467692511</v>
      </c>
      <c r="D254" s="180">
        <v>1426798547</v>
      </c>
    </row>
    <row r="255" spans="1:4" x14ac:dyDescent="0.2">
      <c r="A255" s="178" t="s">
        <v>257</v>
      </c>
      <c r="B255" s="179" t="s">
        <v>543</v>
      </c>
      <c r="C255" s="180">
        <v>19102316491</v>
      </c>
      <c r="D255" s="180">
        <v>18927004757</v>
      </c>
    </row>
    <row r="256" spans="1:4" x14ac:dyDescent="0.2">
      <c r="A256" s="119"/>
      <c r="B256" s="120"/>
      <c r="C256" s="121"/>
      <c r="D256" s="121"/>
    </row>
    <row r="257" spans="1:4" x14ac:dyDescent="0.2">
      <c r="A257" s="119"/>
      <c r="B257" s="120"/>
      <c r="C257" s="121"/>
      <c r="D257" s="121"/>
    </row>
    <row r="258" spans="1:4" x14ac:dyDescent="0.2">
      <c r="A258" s="163"/>
      <c r="B258" s="163"/>
      <c r="C258" s="163"/>
      <c r="D258" s="121"/>
    </row>
    <row r="259" spans="1:4" x14ac:dyDescent="0.2">
      <c r="A259" s="163"/>
      <c r="B259" s="163"/>
      <c r="C259" s="163"/>
      <c r="D259" s="121"/>
    </row>
    <row r="260" spans="1:4" x14ac:dyDescent="0.2">
      <c r="A260" s="163"/>
      <c r="B260" s="163"/>
      <c r="C260" s="163"/>
      <c r="D260" s="163"/>
    </row>
    <row r="261" spans="1:4" x14ac:dyDescent="0.2">
      <c r="A261" s="163"/>
      <c r="B261" s="163"/>
      <c r="C261" s="163"/>
      <c r="D261" s="163"/>
    </row>
    <row r="262" spans="1:4" x14ac:dyDescent="0.2">
      <c r="A262" s="163"/>
      <c r="B262" s="163"/>
      <c r="C262" s="163"/>
      <c r="D262" s="163"/>
    </row>
    <row r="263" spans="1:4" x14ac:dyDescent="0.2">
      <c r="A263" s="163"/>
      <c r="B263" s="163"/>
      <c r="C263" s="163"/>
      <c r="D263" s="163"/>
    </row>
    <row r="264" spans="1:4" x14ac:dyDescent="0.2">
      <c r="A264" s="163"/>
      <c r="B264" s="163"/>
      <c r="C264" s="163"/>
      <c r="D264" s="163"/>
    </row>
    <row r="265" spans="1:4" x14ac:dyDescent="0.2">
      <c r="A265" s="163"/>
      <c r="B265" s="163"/>
      <c r="C265" s="163"/>
      <c r="D265" s="163"/>
    </row>
    <row r="266" spans="1:4" x14ac:dyDescent="0.2">
      <c r="A266" s="163"/>
      <c r="B266" s="163"/>
      <c r="C266" s="163"/>
      <c r="D266" s="163"/>
    </row>
    <row r="267" spans="1:4" x14ac:dyDescent="0.2">
      <c r="A267" s="163"/>
      <c r="B267" s="163"/>
      <c r="C267" s="163"/>
      <c r="D267" s="163"/>
    </row>
  </sheetData>
  <mergeCells count="1">
    <mergeCell ref="A1:D1"/>
  </mergeCells>
  <phoneticPr fontId="7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&amp;C&amp;"Arial,Félkövér"Nagykovácsi Nagyközség Önkormányzat
2025. évi mérleg&amp;R
adatok Ft-ban</oddHeader>
    <oddFooter>&amp;C&amp;P&amp;R&amp;F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20"/>
  <sheetViews>
    <sheetView zoomScale="115" zoomScaleNormal="115" workbookViewId="0">
      <selection activeCell="C92" sqref="C92"/>
    </sheetView>
  </sheetViews>
  <sheetFormatPr defaultRowHeight="12.75" x14ac:dyDescent="0.2"/>
  <cols>
    <col min="1" max="1" width="30" customWidth="1"/>
    <col min="2" max="2" width="8.28515625" customWidth="1"/>
    <col min="3" max="3" width="14.140625" style="99" bestFit="1" customWidth="1"/>
    <col min="4" max="4" width="13.28515625" style="99" bestFit="1" customWidth="1"/>
  </cols>
  <sheetData>
    <row r="1" spans="1:4" ht="13.5" x14ac:dyDescent="0.25">
      <c r="A1" s="225" t="s">
        <v>595</v>
      </c>
      <c r="B1" s="226"/>
      <c r="C1" s="226"/>
      <c r="D1" s="226"/>
    </row>
    <row r="2" spans="1:4" ht="13.5" x14ac:dyDescent="0.25">
      <c r="A2" s="227" t="s">
        <v>596</v>
      </c>
      <c r="B2" s="228"/>
      <c r="C2" s="228"/>
      <c r="D2" s="228"/>
    </row>
    <row r="3" spans="1:4" ht="15.75" x14ac:dyDescent="0.25">
      <c r="A3" s="227"/>
      <c r="B3" s="228"/>
      <c r="C3" s="228"/>
      <c r="D3" s="228"/>
    </row>
    <row r="4" spans="1:4" x14ac:dyDescent="0.2">
      <c r="A4" s="100"/>
      <c r="B4" s="100"/>
      <c r="C4" s="101"/>
      <c r="D4" s="101"/>
    </row>
    <row r="5" spans="1:4" ht="21" customHeight="1" x14ac:dyDescent="0.35">
      <c r="A5" s="229" t="s">
        <v>819</v>
      </c>
      <c r="B5" s="228"/>
      <c r="C5" s="228"/>
      <c r="D5" s="228"/>
    </row>
    <row r="6" spans="1:4" x14ac:dyDescent="0.2">
      <c r="A6" s="100"/>
      <c r="B6" s="100"/>
      <c r="C6" s="101"/>
      <c r="D6" s="101"/>
    </row>
    <row r="7" spans="1:4" x14ac:dyDescent="0.2">
      <c r="A7" s="102" t="s">
        <v>0</v>
      </c>
      <c r="B7" s="102" t="s">
        <v>321</v>
      </c>
      <c r="C7" s="103" t="s">
        <v>597</v>
      </c>
      <c r="D7" s="103" t="s">
        <v>598</v>
      </c>
    </row>
    <row r="8" spans="1:4" x14ac:dyDescent="0.2">
      <c r="A8" s="104">
        <v>1</v>
      </c>
      <c r="B8" s="104">
        <v>2</v>
      </c>
      <c r="C8" s="105">
        <v>3</v>
      </c>
      <c r="D8" s="105">
        <v>4</v>
      </c>
    </row>
    <row r="9" spans="1:4" x14ac:dyDescent="0.2">
      <c r="A9" s="106" t="s">
        <v>5</v>
      </c>
      <c r="B9" s="107" t="s">
        <v>599</v>
      </c>
      <c r="C9" s="108" t="s">
        <v>599</v>
      </c>
      <c r="D9" s="108" t="s">
        <v>599</v>
      </c>
    </row>
    <row r="10" spans="1:4" ht="25.5" x14ac:dyDescent="0.2">
      <c r="A10" s="102" t="s">
        <v>600</v>
      </c>
      <c r="B10" s="109" t="s">
        <v>601</v>
      </c>
      <c r="C10" s="174">
        <v>16658847619</v>
      </c>
      <c r="D10" s="174">
        <v>16977274014</v>
      </c>
    </row>
    <row r="11" spans="1:4" x14ac:dyDescent="0.2">
      <c r="A11" s="102" t="s">
        <v>602</v>
      </c>
      <c r="B11" s="109" t="s">
        <v>603</v>
      </c>
      <c r="C11" s="174">
        <v>5448964</v>
      </c>
      <c r="D11" s="174">
        <v>3591196</v>
      </c>
    </row>
    <row r="12" spans="1:4" x14ac:dyDescent="0.2">
      <c r="A12" s="102" t="s">
        <v>604</v>
      </c>
      <c r="B12" s="109" t="s">
        <v>605</v>
      </c>
      <c r="C12" s="174">
        <v>0</v>
      </c>
      <c r="D12" s="174">
        <v>0</v>
      </c>
    </row>
    <row r="13" spans="1:4" x14ac:dyDescent="0.2">
      <c r="A13" s="102" t="s">
        <v>606</v>
      </c>
      <c r="B13" s="109" t="s">
        <v>607</v>
      </c>
      <c r="C13" s="174">
        <v>0</v>
      </c>
      <c r="D13" s="174">
        <v>0</v>
      </c>
    </row>
    <row r="14" spans="1:4" ht="25.5" x14ac:dyDescent="0.2">
      <c r="A14" s="102" t="s">
        <v>608</v>
      </c>
      <c r="B14" s="109" t="s">
        <v>609</v>
      </c>
      <c r="C14" s="174">
        <v>0</v>
      </c>
      <c r="D14" s="174">
        <v>0</v>
      </c>
    </row>
    <row r="15" spans="1:4" ht="25.5" x14ac:dyDescent="0.2">
      <c r="A15" s="102" t="s">
        <v>610</v>
      </c>
      <c r="B15" s="109" t="s">
        <v>611</v>
      </c>
      <c r="C15" s="174">
        <v>0</v>
      </c>
      <c r="D15" s="174">
        <v>0</v>
      </c>
    </row>
    <row r="16" spans="1:4" x14ac:dyDescent="0.2">
      <c r="A16" s="102" t="s">
        <v>612</v>
      </c>
      <c r="B16" s="109" t="s">
        <v>613</v>
      </c>
      <c r="C16" s="174">
        <v>0</v>
      </c>
      <c r="D16" s="174">
        <v>0</v>
      </c>
    </row>
    <row r="17" spans="1:4" x14ac:dyDescent="0.2">
      <c r="A17" s="102" t="s">
        <v>614</v>
      </c>
      <c r="B17" s="109" t="s">
        <v>615</v>
      </c>
      <c r="C17" s="174">
        <v>5448964</v>
      </c>
      <c r="D17" s="174">
        <v>3591196</v>
      </c>
    </row>
    <row r="18" spans="1:4" x14ac:dyDescent="0.2">
      <c r="A18" s="102" t="s">
        <v>606</v>
      </c>
      <c r="B18" s="109" t="s">
        <v>616</v>
      </c>
      <c r="C18" s="174">
        <v>0</v>
      </c>
      <c r="D18" s="174">
        <v>0</v>
      </c>
    </row>
    <row r="19" spans="1:4" ht="25.5" x14ac:dyDescent="0.2">
      <c r="A19" s="102" t="s">
        <v>608</v>
      </c>
      <c r="B19" s="109" t="s">
        <v>617</v>
      </c>
      <c r="C19" s="174">
        <v>0</v>
      </c>
      <c r="D19" s="174">
        <v>0</v>
      </c>
    </row>
    <row r="20" spans="1:4" ht="25.5" x14ac:dyDescent="0.2">
      <c r="A20" s="102" t="s">
        <v>610</v>
      </c>
      <c r="B20" s="109" t="s">
        <v>618</v>
      </c>
      <c r="C20" s="174">
        <v>0</v>
      </c>
      <c r="D20" s="174">
        <v>0</v>
      </c>
    </row>
    <row r="21" spans="1:4" x14ac:dyDescent="0.2">
      <c r="A21" s="102" t="s">
        <v>612</v>
      </c>
      <c r="B21" s="109" t="s">
        <v>619</v>
      </c>
      <c r="C21" s="174">
        <v>5448964</v>
      </c>
      <c r="D21" s="174">
        <v>3591196</v>
      </c>
    </row>
    <row r="22" spans="1:4" ht="27.75" customHeight="1" x14ac:dyDescent="0.2">
      <c r="A22" s="102" t="s">
        <v>620</v>
      </c>
      <c r="B22" s="109" t="s">
        <v>621</v>
      </c>
      <c r="C22" s="174">
        <v>0</v>
      </c>
      <c r="D22" s="174">
        <v>0</v>
      </c>
    </row>
    <row r="23" spans="1:4" x14ac:dyDescent="0.2">
      <c r="A23" s="102" t="s">
        <v>606</v>
      </c>
      <c r="B23" s="109" t="s">
        <v>622</v>
      </c>
      <c r="C23" s="174">
        <v>0</v>
      </c>
      <c r="D23" s="174">
        <v>0</v>
      </c>
    </row>
    <row r="24" spans="1:4" ht="25.5" x14ac:dyDescent="0.2">
      <c r="A24" s="102" t="s">
        <v>608</v>
      </c>
      <c r="B24" s="109" t="s">
        <v>623</v>
      </c>
      <c r="C24" s="174">
        <v>0</v>
      </c>
      <c r="D24" s="174">
        <v>0</v>
      </c>
    </row>
    <row r="25" spans="1:4" ht="25.5" x14ac:dyDescent="0.2">
      <c r="A25" s="102" t="s">
        <v>610</v>
      </c>
      <c r="B25" s="109" t="s">
        <v>624</v>
      </c>
      <c r="C25" s="174">
        <v>0</v>
      </c>
      <c r="D25" s="174">
        <v>0</v>
      </c>
    </row>
    <row r="26" spans="1:4" x14ac:dyDescent="0.2">
      <c r="A26" s="102" t="s">
        <v>612</v>
      </c>
      <c r="B26" s="109" t="s">
        <v>625</v>
      </c>
      <c r="C26" s="174">
        <v>0</v>
      </c>
      <c r="D26" s="174">
        <v>0</v>
      </c>
    </row>
    <row r="27" spans="1:4" x14ac:dyDescent="0.2">
      <c r="A27" s="102" t="s">
        <v>626</v>
      </c>
      <c r="B27" s="109" t="s">
        <v>627</v>
      </c>
      <c r="C27" s="174">
        <v>16653387655</v>
      </c>
      <c r="D27" s="174">
        <v>16973671818</v>
      </c>
    </row>
    <row r="28" spans="1:4" ht="25.5" x14ac:dyDescent="0.2">
      <c r="A28" s="102" t="s">
        <v>628</v>
      </c>
      <c r="B28" s="109" t="s">
        <v>629</v>
      </c>
      <c r="C28" s="174">
        <v>16321361673</v>
      </c>
      <c r="D28" s="174">
        <v>16581311037</v>
      </c>
    </row>
    <row r="29" spans="1:4" x14ac:dyDescent="0.2">
      <c r="A29" s="102" t="s">
        <v>606</v>
      </c>
      <c r="B29" s="109" t="s">
        <v>630</v>
      </c>
      <c r="C29" s="174">
        <v>10058552263</v>
      </c>
      <c r="D29" s="174">
        <v>10011292030</v>
      </c>
    </row>
    <row r="30" spans="1:4" ht="25.5" x14ac:dyDescent="0.2">
      <c r="A30" s="102" t="s">
        <v>608</v>
      </c>
      <c r="B30" s="109" t="s">
        <v>631</v>
      </c>
      <c r="C30" s="174">
        <v>0</v>
      </c>
      <c r="D30" s="174">
        <v>0</v>
      </c>
    </row>
    <row r="31" spans="1:4" ht="25.5" x14ac:dyDescent="0.2">
      <c r="A31" s="102" t="s">
        <v>610</v>
      </c>
      <c r="B31" s="109" t="s">
        <v>632</v>
      </c>
      <c r="C31" s="174">
        <v>5381885783</v>
      </c>
      <c r="D31" s="174">
        <v>5659867322</v>
      </c>
    </row>
    <row r="32" spans="1:4" x14ac:dyDescent="0.2">
      <c r="A32" s="102" t="s">
        <v>612</v>
      </c>
      <c r="B32" s="109" t="s">
        <v>633</v>
      </c>
      <c r="C32" s="174">
        <v>880923627</v>
      </c>
      <c r="D32" s="174">
        <v>910151685</v>
      </c>
    </row>
    <row r="33" spans="1:4" ht="25.5" x14ac:dyDescent="0.2">
      <c r="A33" s="102" t="s">
        <v>634</v>
      </c>
      <c r="B33" s="109" t="s">
        <v>635</v>
      </c>
      <c r="C33" s="174">
        <v>33092301</v>
      </c>
      <c r="D33" s="174">
        <v>48889778</v>
      </c>
    </row>
    <row r="34" spans="1:4" x14ac:dyDescent="0.2">
      <c r="A34" s="102" t="s">
        <v>606</v>
      </c>
      <c r="B34" s="109" t="s">
        <v>636</v>
      </c>
      <c r="C34" s="174">
        <v>0</v>
      </c>
      <c r="D34" s="174">
        <v>0</v>
      </c>
    </row>
    <row r="35" spans="1:4" ht="25.5" x14ac:dyDescent="0.2">
      <c r="A35" s="102" t="s">
        <v>608</v>
      </c>
      <c r="B35" s="109" t="s">
        <v>637</v>
      </c>
      <c r="C35" s="174">
        <v>0</v>
      </c>
      <c r="D35" s="174">
        <v>0</v>
      </c>
    </row>
    <row r="36" spans="1:4" ht="25.5" x14ac:dyDescent="0.2">
      <c r="A36" s="102" t="s">
        <v>610</v>
      </c>
      <c r="B36" s="109" t="s">
        <v>638</v>
      </c>
      <c r="C36" s="174">
        <v>0</v>
      </c>
      <c r="D36" s="174">
        <v>0</v>
      </c>
    </row>
    <row r="37" spans="1:4" x14ac:dyDescent="0.2">
      <c r="A37" s="102" t="s">
        <v>612</v>
      </c>
      <c r="B37" s="109" t="s">
        <v>639</v>
      </c>
      <c r="C37" s="174">
        <v>33092301</v>
      </c>
      <c r="D37" s="174">
        <v>48889778</v>
      </c>
    </row>
    <row r="38" spans="1:4" x14ac:dyDescent="0.2">
      <c r="A38" s="102" t="s">
        <v>640</v>
      </c>
      <c r="B38" s="109" t="s">
        <v>641</v>
      </c>
      <c r="C38" s="174">
        <v>0</v>
      </c>
      <c r="D38" s="174">
        <v>0</v>
      </c>
    </row>
    <row r="39" spans="1:4" x14ac:dyDescent="0.2">
      <c r="A39" s="102" t="s">
        <v>606</v>
      </c>
      <c r="B39" s="109" t="s">
        <v>642</v>
      </c>
      <c r="C39" s="174">
        <v>0</v>
      </c>
      <c r="D39" s="174">
        <v>0</v>
      </c>
    </row>
    <row r="40" spans="1:4" ht="25.5" x14ac:dyDescent="0.2">
      <c r="A40" s="102" t="s">
        <v>608</v>
      </c>
      <c r="B40" s="109" t="s">
        <v>643</v>
      </c>
      <c r="C40" s="174">
        <v>0</v>
      </c>
      <c r="D40" s="174">
        <v>0</v>
      </c>
    </row>
    <row r="41" spans="1:4" ht="25.5" x14ac:dyDescent="0.2">
      <c r="A41" s="102" t="s">
        <v>610</v>
      </c>
      <c r="B41" s="109" t="s">
        <v>644</v>
      </c>
      <c r="C41" s="174">
        <v>0</v>
      </c>
      <c r="D41" s="174">
        <v>0</v>
      </c>
    </row>
    <row r="42" spans="1:4" x14ac:dyDescent="0.2">
      <c r="A42" s="102" t="s">
        <v>612</v>
      </c>
      <c r="B42" s="109" t="s">
        <v>645</v>
      </c>
      <c r="C42" s="174">
        <v>0</v>
      </c>
      <c r="D42" s="174">
        <v>0</v>
      </c>
    </row>
    <row r="43" spans="1:4" x14ac:dyDescent="0.2">
      <c r="A43" s="102" t="s">
        <v>646</v>
      </c>
      <c r="B43" s="109" t="s">
        <v>647</v>
      </c>
      <c r="C43" s="174">
        <v>298933681</v>
      </c>
      <c r="D43" s="174">
        <v>343471003</v>
      </c>
    </row>
    <row r="44" spans="1:4" x14ac:dyDescent="0.2">
      <c r="A44" s="102" t="s">
        <v>606</v>
      </c>
      <c r="B44" s="109" t="s">
        <v>648</v>
      </c>
      <c r="C44" s="174">
        <v>0</v>
      </c>
      <c r="D44" s="174">
        <v>0</v>
      </c>
    </row>
    <row r="45" spans="1:4" ht="25.5" x14ac:dyDescent="0.2">
      <c r="A45" s="102" t="s">
        <v>608</v>
      </c>
      <c r="B45" s="109" t="s">
        <v>649</v>
      </c>
      <c r="C45" s="174">
        <v>0</v>
      </c>
      <c r="D45" s="174">
        <v>0</v>
      </c>
    </row>
    <row r="46" spans="1:4" ht="25.5" x14ac:dyDescent="0.2">
      <c r="A46" s="102" t="s">
        <v>610</v>
      </c>
      <c r="B46" s="109" t="s">
        <v>650</v>
      </c>
      <c r="C46" s="174">
        <v>0</v>
      </c>
      <c r="D46" s="174">
        <v>0</v>
      </c>
    </row>
    <row r="47" spans="1:4" x14ac:dyDescent="0.2">
      <c r="A47" s="102" t="s">
        <v>612</v>
      </c>
      <c r="B47" s="109" t="s">
        <v>651</v>
      </c>
      <c r="C47" s="174">
        <v>298933681</v>
      </c>
      <c r="D47" s="174">
        <v>343471003</v>
      </c>
    </row>
    <row r="48" spans="1:4" x14ac:dyDescent="0.2">
      <c r="A48" s="102" t="s">
        <v>652</v>
      </c>
      <c r="B48" s="109" t="s">
        <v>653</v>
      </c>
      <c r="C48" s="174">
        <v>0</v>
      </c>
      <c r="D48" s="174">
        <v>0</v>
      </c>
    </row>
    <row r="49" spans="1:4" x14ac:dyDescent="0.2">
      <c r="A49" s="102" t="s">
        <v>606</v>
      </c>
      <c r="B49" s="109" t="s">
        <v>654</v>
      </c>
      <c r="C49" s="174">
        <v>0</v>
      </c>
      <c r="D49" s="174">
        <v>0</v>
      </c>
    </row>
    <row r="50" spans="1:4" ht="25.5" x14ac:dyDescent="0.2">
      <c r="A50" s="102" t="s">
        <v>608</v>
      </c>
      <c r="B50" s="109" t="s">
        <v>655</v>
      </c>
      <c r="C50" s="174">
        <v>0</v>
      </c>
      <c r="D50" s="174">
        <v>0</v>
      </c>
    </row>
    <row r="51" spans="1:4" ht="25.5" x14ac:dyDescent="0.2">
      <c r="A51" s="102" t="s">
        <v>610</v>
      </c>
      <c r="B51" s="109" t="s">
        <v>656</v>
      </c>
      <c r="C51" s="174">
        <v>0</v>
      </c>
      <c r="D51" s="174">
        <v>0</v>
      </c>
    </row>
    <row r="52" spans="1:4" x14ac:dyDescent="0.2">
      <c r="A52" s="102" t="s">
        <v>612</v>
      </c>
      <c r="B52" s="109" t="s">
        <v>657</v>
      </c>
      <c r="C52" s="174">
        <v>0</v>
      </c>
      <c r="D52" s="174">
        <v>0</v>
      </c>
    </row>
    <row r="53" spans="1:4" x14ac:dyDescent="0.2">
      <c r="A53" s="102" t="s">
        <v>658</v>
      </c>
      <c r="B53" s="109" t="s">
        <v>659</v>
      </c>
      <c r="C53" s="174">
        <v>11000</v>
      </c>
      <c r="D53" s="174">
        <v>11000</v>
      </c>
    </row>
    <row r="54" spans="1:4" x14ac:dyDescent="0.2">
      <c r="A54" s="102" t="s">
        <v>660</v>
      </c>
      <c r="B54" s="109" t="s">
        <v>661</v>
      </c>
      <c r="C54" s="174">
        <v>11000</v>
      </c>
      <c r="D54" s="174">
        <v>11000</v>
      </c>
    </row>
    <row r="55" spans="1:4" x14ac:dyDescent="0.2">
      <c r="A55" s="102" t="s">
        <v>606</v>
      </c>
      <c r="B55" s="110" t="s">
        <v>662</v>
      </c>
      <c r="C55" s="174">
        <v>0</v>
      </c>
      <c r="D55" s="174">
        <v>0</v>
      </c>
    </row>
    <row r="56" spans="1:4" ht="25.5" x14ac:dyDescent="0.2">
      <c r="A56" s="102" t="s">
        <v>608</v>
      </c>
      <c r="B56" s="110" t="s">
        <v>663</v>
      </c>
      <c r="C56" s="174">
        <v>0</v>
      </c>
      <c r="D56" s="174">
        <v>0</v>
      </c>
    </row>
    <row r="57" spans="1:4" ht="25.5" x14ac:dyDescent="0.2">
      <c r="A57" s="102" t="s">
        <v>610</v>
      </c>
      <c r="B57" s="110" t="s">
        <v>664</v>
      </c>
      <c r="C57" s="174">
        <v>0</v>
      </c>
      <c r="D57" s="174">
        <v>0</v>
      </c>
    </row>
    <row r="58" spans="1:4" x14ac:dyDescent="0.2">
      <c r="A58" s="102" t="s">
        <v>612</v>
      </c>
      <c r="B58" s="110" t="s">
        <v>665</v>
      </c>
      <c r="C58" s="174">
        <v>11000</v>
      </c>
      <c r="D58" s="174">
        <v>11000</v>
      </c>
    </row>
    <row r="59" spans="1:4" ht="12.75" customHeight="1" x14ac:dyDescent="0.2">
      <c r="A59" s="102" t="s">
        <v>666</v>
      </c>
      <c r="B59" s="109" t="s">
        <v>667</v>
      </c>
      <c r="C59" s="174">
        <v>0</v>
      </c>
      <c r="D59" s="174">
        <v>0</v>
      </c>
    </row>
    <row r="60" spans="1:4" x14ac:dyDescent="0.2">
      <c r="A60" s="102" t="s">
        <v>606</v>
      </c>
      <c r="B60" s="110" t="s">
        <v>668</v>
      </c>
      <c r="C60" s="174">
        <v>0</v>
      </c>
      <c r="D60" s="174">
        <v>0</v>
      </c>
    </row>
    <row r="61" spans="1:4" ht="25.5" x14ac:dyDescent="0.2">
      <c r="A61" s="102" t="s">
        <v>608</v>
      </c>
      <c r="B61" s="110" t="s">
        <v>669</v>
      </c>
      <c r="C61" s="174">
        <v>0</v>
      </c>
      <c r="D61" s="174">
        <v>0</v>
      </c>
    </row>
    <row r="62" spans="1:4" ht="14.25" customHeight="1" x14ac:dyDescent="0.2">
      <c r="A62" s="102" t="s">
        <v>610</v>
      </c>
      <c r="B62" s="110" t="s">
        <v>670</v>
      </c>
      <c r="C62" s="174">
        <v>0</v>
      </c>
      <c r="D62" s="174">
        <v>0</v>
      </c>
    </row>
    <row r="63" spans="1:4" ht="14.25" customHeight="1" x14ac:dyDescent="0.2">
      <c r="A63" s="102" t="s">
        <v>612</v>
      </c>
      <c r="B63" s="110" t="s">
        <v>671</v>
      </c>
      <c r="C63" s="174">
        <v>0</v>
      </c>
      <c r="D63" s="174">
        <v>0</v>
      </c>
    </row>
    <row r="64" spans="1:4" ht="25.5" x14ac:dyDescent="0.2">
      <c r="A64" s="102" t="s">
        <v>672</v>
      </c>
      <c r="B64" s="109" t="s">
        <v>673</v>
      </c>
      <c r="C64" s="174">
        <v>0</v>
      </c>
      <c r="D64" s="174">
        <v>0</v>
      </c>
    </row>
    <row r="65" spans="1:4" x14ac:dyDescent="0.2">
      <c r="A65" s="102" t="s">
        <v>606</v>
      </c>
      <c r="B65" s="110" t="s">
        <v>674</v>
      </c>
      <c r="C65" s="174">
        <v>0</v>
      </c>
      <c r="D65" s="174">
        <v>0</v>
      </c>
    </row>
    <row r="66" spans="1:4" ht="25.5" x14ac:dyDescent="0.2">
      <c r="A66" s="102" t="s">
        <v>608</v>
      </c>
      <c r="B66" s="110" t="s">
        <v>675</v>
      </c>
      <c r="C66" s="174">
        <v>0</v>
      </c>
      <c r="D66" s="174">
        <v>0</v>
      </c>
    </row>
    <row r="67" spans="1:4" ht="25.5" x14ac:dyDescent="0.2">
      <c r="A67" s="102" t="s">
        <v>610</v>
      </c>
      <c r="B67" s="110" t="s">
        <v>676</v>
      </c>
      <c r="C67" s="174">
        <v>0</v>
      </c>
      <c r="D67" s="174">
        <v>0</v>
      </c>
    </row>
    <row r="68" spans="1:4" x14ac:dyDescent="0.2">
      <c r="A68" s="102" t="s">
        <v>612</v>
      </c>
      <c r="B68" s="110" t="s">
        <v>677</v>
      </c>
      <c r="C68" s="174">
        <v>0</v>
      </c>
      <c r="D68" s="174">
        <v>0</v>
      </c>
    </row>
    <row r="69" spans="1:4" ht="38.25" x14ac:dyDescent="0.2">
      <c r="A69" s="102" t="s">
        <v>678</v>
      </c>
      <c r="B69" s="109" t="s">
        <v>679</v>
      </c>
      <c r="C69" s="174">
        <v>0</v>
      </c>
      <c r="D69" s="174">
        <v>0</v>
      </c>
    </row>
    <row r="70" spans="1:4" ht="25.5" x14ac:dyDescent="0.2">
      <c r="A70" s="102" t="s">
        <v>680</v>
      </c>
      <c r="B70" s="109" t="s">
        <v>681</v>
      </c>
      <c r="C70" s="174">
        <v>0</v>
      </c>
      <c r="D70" s="174">
        <v>0</v>
      </c>
    </row>
    <row r="71" spans="1:4" x14ac:dyDescent="0.2">
      <c r="A71" s="102" t="s">
        <v>606</v>
      </c>
      <c r="B71" s="109" t="s">
        <v>682</v>
      </c>
      <c r="C71" s="174">
        <v>0</v>
      </c>
      <c r="D71" s="174">
        <v>0</v>
      </c>
    </row>
    <row r="72" spans="1:4" ht="25.5" x14ac:dyDescent="0.2">
      <c r="A72" s="102" t="s">
        <v>608</v>
      </c>
      <c r="B72" s="109" t="s">
        <v>683</v>
      </c>
      <c r="C72" s="174">
        <v>0</v>
      </c>
      <c r="D72" s="174">
        <v>0</v>
      </c>
    </row>
    <row r="73" spans="1:4" ht="25.5" x14ac:dyDescent="0.2">
      <c r="A73" s="102" t="s">
        <v>610</v>
      </c>
      <c r="B73" s="109" t="s">
        <v>684</v>
      </c>
      <c r="C73" s="174">
        <v>0</v>
      </c>
      <c r="D73" s="174">
        <v>0</v>
      </c>
    </row>
    <row r="74" spans="1:4" x14ac:dyDescent="0.2">
      <c r="A74" s="102" t="s">
        <v>612</v>
      </c>
      <c r="B74" s="109" t="s">
        <v>685</v>
      </c>
      <c r="C74" s="174">
        <v>0</v>
      </c>
      <c r="D74" s="174">
        <v>0</v>
      </c>
    </row>
    <row r="75" spans="1:4" ht="25.5" x14ac:dyDescent="0.2">
      <c r="A75" s="102" t="s">
        <v>686</v>
      </c>
      <c r="B75" s="109" t="s">
        <v>687</v>
      </c>
      <c r="C75" s="174">
        <v>0</v>
      </c>
      <c r="D75" s="174">
        <v>0</v>
      </c>
    </row>
    <row r="76" spans="1:4" x14ac:dyDescent="0.2">
      <c r="A76" s="102" t="s">
        <v>606</v>
      </c>
      <c r="B76" s="109" t="s">
        <v>688</v>
      </c>
      <c r="C76" s="174">
        <v>0</v>
      </c>
      <c r="D76" s="174">
        <v>0</v>
      </c>
    </row>
    <row r="77" spans="1:4" ht="25.5" x14ac:dyDescent="0.2">
      <c r="A77" s="102" t="s">
        <v>608</v>
      </c>
      <c r="B77" s="109" t="s">
        <v>689</v>
      </c>
      <c r="C77" s="174">
        <v>0</v>
      </c>
      <c r="D77" s="174">
        <v>0</v>
      </c>
    </row>
    <row r="78" spans="1:4" ht="25.5" x14ac:dyDescent="0.2">
      <c r="A78" s="102" t="s">
        <v>610</v>
      </c>
      <c r="B78" s="109" t="s">
        <v>690</v>
      </c>
      <c r="C78" s="174">
        <v>0</v>
      </c>
      <c r="D78" s="174">
        <v>0</v>
      </c>
    </row>
    <row r="79" spans="1:4" x14ac:dyDescent="0.2">
      <c r="A79" s="102" t="s">
        <v>612</v>
      </c>
      <c r="B79" s="109" t="s">
        <v>691</v>
      </c>
      <c r="C79" s="174">
        <v>0</v>
      </c>
      <c r="D79" s="174">
        <v>0</v>
      </c>
    </row>
    <row r="80" spans="1:4" ht="25.5" x14ac:dyDescent="0.2">
      <c r="A80" s="102" t="s">
        <v>692</v>
      </c>
      <c r="B80" s="109" t="s">
        <v>259</v>
      </c>
      <c r="C80" s="174">
        <v>0</v>
      </c>
      <c r="D80" s="174">
        <v>0</v>
      </c>
    </row>
    <row r="81" spans="1:4" x14ac:dyDescent="0.2">
      <c r="A81" s="102" t="s">
        <v>693</v>
      </c>
      <c r="B81" s="109" t="s">
        <v>694</v>
      </c>
      <c r="C81" s="174">
        <v>0</v>
      </c>
      <c r="D81" s="174">
        <v>0</v>
      </c>
    </row>
    <row r="82" spans="1:4" x14ac:dyDescent="0.2">
      <c r="A82" s="102" t="s">
        <v>695</v>
      </c>
      <c r="B82" s="109" t="s">
        <v>696</v>
      </c>
      <c r="C82" s="174">
        <v>0</v>
      </c>
      <c r="D82" s="174">
        <v>0</v>
      </c>
    </row>
    <row r="83" spans="1:4" x14ac:dyDescent="0.2">
      <c r="A83" s="102" t="s">
        <v>697</v>
      </c>
      <c r="B83" s="109" t="s">
        <v>698</v>
      </c>
      <c r="C83" s="174">
        <v>1630367254</v>
      </c>
      <c r="D83" s="174">
        <v>1080866919</v>
      </c>
    </row>
    <row r="84" spans="1:4" x14ac:dyDescent="0.2">
      <c r="A84" s="102" t="s">
        <v>699</v>
      </c>
      <c r="B84" s="109" t="s">
        <v>700</v>
      </c>
      <c r="C84" s="174">
        <v>0</v>
      </c>
      <c r="D84" s="174">
        <v>0</v>
      </c>
    </row>
    <row r="85" spans="1:4" x14ac:dyDescent="0.2">
      <c r="A85" s="102" t="s">
        <v>701</v>
      </c>
      <c r="B85" s="109" t="s">
        <v>702</v>
      </c>
      <c r="C85" s="174">
        <v>147185</v>
      </c>
      <c r="D85" s="174">
        <v>68475</v>
      </c>
    </row>
    <row r="86" spans="1:4" x14ac:dyDescent="0.2">
      <c r="A86" s="102" t="s">
        <v>703</v>
      </c>
      <c r="B86" s="109" t="s">
        <v>704</v>
      </c>
      <c r="C86" s="174">
        <v>1630220069</v>
      </c>
      <c r="D86" s="174">
        <v>1080798444</v>
      </c>
    </row>
    <row r="87" spans="1:4" x14ac:dyDescent="0.2">
      <c r="A87" s="102" t="s">
        <v>705</v>
      </c>
      <c r="B87" s="109" t="s">
        <v>706</v>
      </c>
      <c r="C87" s="174">
        <v>0</v>
      </c>
      <c r="D87" s="174">
        <v>0</v>
      </c>
    </row>
    <row r="88" spans="1:4" x14ac:dyDescent="0.2">
      <c r="A88" s="102" t="s">
        <v>707</v>
      </c>
      <c r="B88" s="109" t="s">
        <v>708</v>
      </c>
      <c r="C88" s="174">
        <v>757467147</v>
      </c>
      <c r="D88" s="174">
        <v>792985382</v>
      </c>
    </row>
    <row r="89" spans="1:4" ht="25.5" x14ac:dyDescent="0.2">
      <c r="A89" s="102" t="s">
        <v>709</v>
      </c>
      <c r="B89" s="109" t="s">
        <v>710</v>
      </c>
      <c r="C89" s="174">
        <v>44002259</v>
      </c>
      <c r="D89" s="174">
        <v>52826834</v>
      </c>
    </row>
    <row r="90" spans="1:4" ht="25.5" x14ac:dyDescent="0.2">
      <c r="A90" s="102" t="s">
        <v>711</v>
      </c>
      <c r="B90" s="109" t="s">
        <v>712</v>
      </c>
      <c r="C90" s="174">
        <v>167269794</v>
      </c>
      <c r="D90" s="174">
        <v>193963454</v>
      </c>
    </row>
    <row r="91" spans="1:4" ht="25.5" x14ac:dyDescent="0.2">
      <c r="A91" s="102" t="s">
        <v>713</v>
      </c>
      <c r="B91" s="109" t="s">
        <v>714</v>
      </c>
      <c r="C91" s="174">
        <v>546195094</v>
      </c>
      <c r="D91" s="174">
        <v>546195094</v>
      </c>
    </row>
    <row r="92" spans="1:4" ht="25.5" x14ac:dyDescent="0.2">
      <c r="A92" s="102" t="s">
        <v>715</v>
      </c>
      <c r="B92" s="109" t="s">
        <v>716</v>
      </c>
      <c r="C92" s="174">
        <v>55634471</v>
      </c>
      <c r="D92" s="174">
        <v>75878442</v>
      </c>
    </row>
    <row r="93" spans="1:4" x14ac:dyDescent="0.2">
      <c r="A93" s="102" t="s">
        <v>717</v>
      </c>
      <c r="B93" s="109" t="s">
        <v>718</v>
      </c>
      <c r="C93" s="174">
        <v>0</v>
      </c>
      <c r="D93" s="174">
        <v>0</v>
      </c>
    </row>
    <row r="94" spans="1:4" x14ac:dyDescent="0.2">
      <c r="A94" s="102" t="s">
        <v>719</v>
      </c>
      <c r="B94" s="109" t="s">
        <v>720</v>
      </c>
      <c r="C94" s="174">
        <v>19102316491</v>
      </c>
      <c r="D94" s="174">
        <v>18927004757</v>
      </c>
    </row>
    <row r="95" spans="1:4" x14ac:dyDescent="0.2">
      <c r="A95" s="106" t="s">
        <v>599</v>
      </c>
      <c r="B95" s="107" t="s">
        <v>599</v>
      </c>
      <c r="C95" s="174" t="s">
        <v>599</v>
      </c>
      <c r="D95" s="174" t="s">
        <v>599</v>
      </c>
    </row>
    <row r="96" spans="1:4" x14ac:dyDescent="0.2">
      <c r="A96" s="106" t="s">
        <v>593</v>
      </c>
      <c r="B96" s="107" t="s">
        <v>599</v>
      </c>
      <c r="C96" s="174" t="s">
        <v>599</v>
      </c>
      <c r="D96" s="174" t="s">
        <v>599</v>
      </c>
    </row>
    <row r="97" spans="1:4" x14ac:dyDescent="0.2">
      <c r="A97" s="102" t="s">
        <v>721</v>
      </c>
      <c r="B97" s="109" t="s">
        <v>722</v>
      </c>
      <c r="C97" s="174">
        <v>17472453466</v>
      </c>
      <c r="D97" s="174">
        <v>17312676327</v>
      </c>
    </row>
    <row r="98" spans="1:4" x14ac:dyDescent="0.2">
      <c r="A98" s="102" t="s">
        <v>723</v>
      </c>
      <c r="B98" s="109" t="s">
        <v>724</v>
      </c>
      <c r="C98" s="174">
        <v>15833377000</v>
      </c>
      <c r="D98" s="174">
        <v>15833377000</v>
      </c>
    </row>
    <row r="99" spans="1:4" x14ac:dyDescent="0.2">
      <c r="A99" s="102" t="s">
        <v>725</v>
      </c>
      <c r="B99" s="109" t="s">
        <v>726</v>
      </c>
      <c r="C99" s="174">
        <v>-470819833</v>
      </c>
      <c r="D99" s="174">
        <v>-470819833</v>
      </c>
    </row>
    <row r="100" spans="1:4" ht="25.5" x14ac:dyDescent="0.2">
      <c r="A100" s="102" t="s">
        <v>727</v>
      </c>
      <c r="B100" s="109" t="s">
        <v>728</v>
      </c>
      <c r="C100" s="174">
        <v>302464560</v>
      </c>
      <c r="D100" s="174">
        <v>302464560</v>
      </c>
    </row>
    <row r="101" spans="1:4" x14ac:dyDescent="0.2">
      <c r="A101" s="102" t="s">
        <v>729</v>
      </c>
      <c r="B101" s="109" t="s">
        <v>730</v>
      </c>
      <c r="C101" s="174">
        <v>1478831766</v>
      </c>
      <c r="D101" s="174">
        <v>1807431739</v>
      </c>
    </row>
    <row r="102" spans="1:4" ht="25.5" x14ac:dyDescent="0.2">
      <c r="A102" s="102" t="s">
        <v>731</v>
      </c>
      <c r="B102" s="109" t="s">
        <v>732</v>
      </c>
      <c r="C102" s="174">
        <v>0</v>
      </c>
      <c r="D102" s="174">
        <v>0</v>
      </c>
    </row>
    <row r="103" spans="1:4" x14ac:dyDescent="0.2">
      <c r="A103" s="102" t="s">
        <v>733</v>
      </c>
      <c r="B103" s="109" t="s">
        <v>734</v>
      </c>
      <c r="C103" s="174">
        <v>328599973</v>
      </c>
      <c r="D103" s="174">
        <v>-159777139</v>
      </c>
    </row>
    <row r="104" spans="1:4" x14ac:dyDescent="0.2">
      <c r="A104" s="102" t="s">
        <v>735</v>
      </c>
      <c r="B104" s="109" t="s">
        <v>736</v>
      </c>
      <c r="C104" s="174">
        <v>162170514</v>
      </c>
      <c r="D104" s="174">
        <v>187529883</v>
      </c>
    </row>
    <row r="105" spans="1:4" ht="25.5" x14ac:dyDescent="0.2">
      <c r="A105" s="102" t="s">
        <v>737</v>
      </c>
      <c r="B105" s="109" t="s">
        <v>738</v>
      </c>
      <c r="C105" s="174">
        <v>0</v>
      </c>
      <c r="D105" s="174">
        <v>0</v>
      </c>
    </row>
    <row r="106" spans="1:4" ht="25.5" x14ac:dyDescent="0.2">
      <c r="A106" s="102" t="s">
        <v>739</v>
      </c>
      <c r="B106" s="109" t="s">
        <v>740</v>
      </c>
      <c r="C106" s="174">
        <v>28703055</v>
      </c>
      <c r="D106" s="174">
        <v>38675786</v>
      </c>
    </row>
    <row r="107" spans="1:4" ht="25.5" x14ac:dyDescent="0.2">
      <c r="A107" s="102" t="s">
        <v>741</v>
      </c>
      <c r="B107" s="109" t="s">
        <v>742</v>
      </c>
      <c r="C107" s="174">
        <v>133467459</v>
      </c>
      <c r="D107" s="174">
        <v>148854097</v>
      </c>
    </row>
    <row r="108" spans="1:4" ht="25.5" x14ac:dyDescent="0.2">
      <c r="A108" s="102" t="s">
        <v>743</v>
      </c>
      <c r="B108" s="109" t="s">
        <v>744</v>
      </c>
      <c r="C108" s="174">
        <v>0</v>
      </c>
      <c r="D108" s="174">
        <v>0</v>
      </c>
    </row>
    <row r="109" spans="1:4" ht="25.5" x14ac:dyDescent="0.2">
      <c r="A109" s="102" t="s">
        <v>745</v>
      </c>
      <c r="B109" s="109" t="s">
        <v>746</v>
      </c>
      <c r="C109" s="174">
        <v>1467692511</v>
      </c>
      <c r="D109" s="174">
        <v>1426798547</v>
      </c>
    </row>
    <row r="110" spans="1:4" x14ac:dyDescent="0.2">
      <c r="A110" s="102" t="s">
        <v>747</v>
      </c>
      <c r="B110" s="109" t="s">
        <v>748</v>
      </c>
      <c r="C110" s="174">
        <v>19102316491</v>
      </c>
      <c r="D110" s="174">
        <v>18927004757</v>
      </c>
    </row>
    <row r="111" spans="1:4" x14ac:dyDescent="0.2">
      <c r="A111" s="106" t="s">
        <v>599</v>
      </c>
      <c r="B111" s="107" t="s">
        <v>599</v>
      </c>
      <c r="C111" s="174" t="s">
        <v>599</v>
      </c>
      <c r="D111" s="174" t="s">
        <v>599</v>
      </c>
    </row>
    <row r="112" spans="1:4" x14ac:dyDescent="0.2">
      <c r="A112" s="106" t="s">
        <v>749</v>
      </c>
      <c r="B112" s="107" t="s">
        <v>750</v>
      </c>
      <c r="C112" s="174" t="s">
        <v>599</v>
      </c>
      <c r="D112" s="174" t="s">
        <v>599</v>
      </c>
    </row>
    <row r="113" spans="1:4" x14ac:dyDescent="0.2">
      <c r="A113" s="102" t="s">
        <v>751</v>
      </c>
      <c r="B113" s="109" t="s">
        <v>752</v>
      </c>
      <c r="C113" s="174">
        <v>192247467</v>
      </c>
      <c r="D113" s="174">
        <v>192851638</v>
      </c>
    </row>
    <row r="114" spans="1:4" ht="25.5" x14ac:dyDescent="0.2">
      <c r="A114" s="102" t="s">
        <v>753</v>
      </c>
      <c r="B114" s="109" t="s">
        <v>754</v>
      </c>
      <c r="C114" s="174">
        <v>127751596</v>
      </c>
      <c r="D114" s="174">
        <v>129484905</v>
      </c>
    </row>
    <row r="115" spans="1:4" x14ac:dyDescent="0.2">
      <c r="A115" s="102" t="s">
        <v>755</v>
      </c>
      <c r="B115" s="109" t="s">
        <v>756</v>
      </c>
      <c r="C115" s="174">
        <v>0</v>
      </c>
      <c r="D115" s="174">
        <v>0</v>
      </c>
    </row>
    <row r="116" spans="1:4" ht="63.75" x14ac:dyDescent="0.2">
      <c r="A116" s="102" t="s">
        <v>757</v>
      </c>
      <c r="B116" s="109" t="s">
        <v>758</v>
      </c>
      <c r="C116" s="174">
        <v>546095094</v>
      </c>
      <c r="D116" s="174">
        <v>546095094</v>
      </c>
    </row>
    <row r="117" spans="1:4" ht="63.75" x14ac:dyDescent="0.2">
      <c r="A117" s="102" t="s">
        <v>759</v>
      </c>
      <c r="B117" s="109" t="s">
        <v>760</v>
      </c>
      <c r="C117" s="174">
        <v>0</v>
      </c>
      <c r="D117" s="174">
        <v>0</v>
      </c>
    </row>
    <row r="118" spans="1:4" x14ac:dyDescent="0.2">
      <c r="A118" s="102" t="s">
        <v>761</v>
      </c>
      <c r="B118" s="109" t="s">
        <v>762</v>
      </c>
      <c r="C118" s="174">
        <v>0</v>
      </c>
      <c r="D118" s="174">
        <v>0</v>
      </c>
    </row>
    <row r="119" spans="1:4" x14ac:dyDescent="0.2">
      <c r="A119" s="102" t="s">
        <v>763</v>
      </c>
      <c r="B119" s="109" t="s">
        <v>764</v>
      </c>
      <c r="C119" s="174">
        <v>0</v>
      </c>
      <c r="D119" s="174">
        <v>0</v>
      </c>
    </row>
    <row r="120" spans="1:4" x14ac:dyDescent="0.2">
      <c r="A120" s="102" t="s">
        <v>765</v>
      </c>
      <c r="B120" s="109" t="s">
        <v>766</v>
      </c>
      <c r="C120" s="174">
        <v>0</v>
      </c>
      <c r="D120" s="174">
        <v>0</v>
      </c>
    </row>
  </sheetData>
  <mergeCells count="4">
    <mergeCell ref="A1:D1"/>
    <mergeCell ref="A2:D2"/>
    <mergeCell ref="A3:D3"/>
    <mergeCell ref="A5:D5"/>
  </mergeCells>
  <phoneticPr fontId="7" type="noConversion"/>
  <pageMargins left="0.74803149606299213" right="0.74803149606299213" top="1.5748031496062993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melléklet&amp;C&amp;"Arial,Félkövér"&amp;12Nagykovácsi Nagyközség Önkormányzatának 2025. évi vagyonkimutatása&amp;R
adatok  ezer Ft-ban</oddHeader>
    <oddFooter>&amp;C&amp;P&amp;R&amp;F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zoomScaleNormal="100" workbookViewId="0">
      <selection activeCell="D15" sqref="D15"/>
    </sheetView>
  </sheetViews>
  <sheetFormatPr defaultRowHeight="12.75" x14ac:dyDescent="0.2"/>
  <cols>
    <col min="1" max="1" width="64" style="163" customWidth="1"/>
    <col min="2" max="2" width="23.5703125" style="163" customWidth="1"/>
    <col min="3" max="4" width="9.140625" style="163"/>
  </cols>
  <sheetData>
    <row r="1" spans="1:2" ht="13.5" thickBot="1" x14ac:dyDescent="0.25">
      <c r="B1" s="118" t="s">
        <v>767</v>
      </c>
    </row>
    <row r="2" spans="1:2" ht="16.5" thickBot="1" x14ac:dyDescent="0.3">
      <c r="A2" s="88" t="s">
        <v>0</v>
      </c>
      <c r="B2" s="199" t="s">
        <v>1499</v>
      </c>
    </row>
    <row r="3" spans="1:2" x14ac:dyDescent="0.2">
      <c r="A3" s="200" t="s">
        <v>302</v>
      </c>
      <c r="B3" s="201">
        <v>0</v>
      </c>
    </row>
    <row r="4" spans="1:2" x14ac:dyDescent="0.2">
      <c r="A4" s="202" t="s">
        <v>303</v>
      </c>
      <c r="B4" s="203">
        <v>0</v>
      </c>
    </row>
    <row r="5" spans="1:2" ht="15.75" thickBot="1" x14ac:dyDescent="0.3">
      <c r="A5" s="89" t="s">
        <v>304</v>
      </c>
      <c r="B5" s="204">
        <f>SUM(B3:B4)</f>
        <v>0</v>
      </c>
    </row>
    <row r="6" spans="1:2" x14ac:dyDescent="0.2">
      <c r="A6" s="200" t="s">
        <v>305</v>
      </c>
      <c r="B6" s="201">
        <v>0</v>
      </c>
    </row>
    <row r="7" spans="1:2" x14ac:dyDescent="0.2">
      <c r="A7" s="202" t="s">
        <v>306</v>
      </c>
      <c r="B7" s="205">
        <v>0</v>
      </c>
    </row>
    <row r="8" spans="1:2" ht="15.75" thickBot="1" x14ac:dyDescent="0.3">
      <c r="A8" s="89" t="s">
        <v>307</v>
      </c>
      <c r="B8" s="204">
        <f>SUM(B6:B7)</f>
        <v>0</v>
      </c>
    </row>
    <row r="9" spans="1:2" x14ac:dyDescent="0.2">
      <c r="A9" s="90" t="s">
        <v>308</v>
      </c>
      <c r="B9" s="206">
        <f>SUM(B8,B10,B14)</f>
        <v>68043</v>
      </c>
    </row>
    <row r="10" spans="1:2" x14ac:dyDescent="0.2">
      <c r="A10" s="91" t="s">
        <v>309</v>
      </c>
      <c r="B10" s="207">
        <f>SUM(B11:B13)</f>
        <v>26193</v>
      </c>
    </row>
    <row r="11" spans="1:2" x14ac:dyDescent="0.2">
      <c r="A11" s="202" t="s">
        <v>310</v>
      </c>
      <c r="B11" s="205">
        <v>26193</v>
      </c>
    </row>
    <row r="12" spans="1:2" x14ac:dyDescent="0.2">
      <c r="A12" s="202" t="s">
        <v>590</v>
      </c>
      <c r="B12" s="205">
        <v>0</v>
      </c>
    </row>
    <row r="13" spans="1:2" x14ac:dyDescent="0.2">
      <c r="A13" s="202" t="s">
        <v>311</v>
      </c>
      <c r="B13" s="205">
        <v>0</v>
      </c>
    </row>
    <row r="14" spans="1:2" x14ac:dyDescent="0.2">
      <c r="A14" s="91" t="s">
        <v>312</v>
      </c>
      <c r="B14" s="207">
        <f>SUM(B15:B17)</f>
        <v>41850</v>
      </c>
    </row>
    <row r="15" spans="1:2" x14ac:dyDescent="0.2">
      <c r="A15" s="202" t="s">
        <v>313</v>
      </c>
      <c r="B15" s="205">
        <v>41850</v>
      </c>
    </row>
    <row r="16" spans="1:2" x14ac:dyDescent="0.2">
      <c r="A16" s="202" t="s">
        <v>590</v>
      </c>
      <c r="B16" s="205">
        <v>0</v>
      </c>
    </row>
    <row r="17" spans="1:2" x14ac:dyDescent="0.2">
      <c r="A17" s="202" t="s">
        <v>314</v>
      </c>
      <c r="B17" s="205">
        <v>0</v>
      </c>
    </row>
    <row r="18" spans="1:2" x14ac:dyDescent="0.2">
      <c r="A18" s="92" t="s">
        <v>315</v>
      </c>
      <c r="B18" s="208">
        <v>0</v>
      </c>
    </row>
    <row r="19" spans="1:2" ht="15.75" thickBot="1" x14ac:dyDescent="0.3">
      <c r="A19" s="89" t="s">
        <v>316</v>
      </c>
      <c r="B19" s="204">
        <f>SUM(B9,B18)</f>
        <v>68043</v>
      </c>
    </row>
    <row r="20" spans="1:2" x14ac:dyDescent="0.2">
      <c r="A20" s="200" t="s">
        <v>317</v>
      </c>
      <c r="B20" s="201">
        <v>0</v>
      </c>
    </row>
    <row r="21" spans="1:2" x14ac:dyDescent="0.2">
      <c r="A21" s="202" t="s">
        <v>318</v>
      </c>
      <c r="B21" s="205">
        <v>0</v>
      </c>
    </row>
    <row r="22" spans="1:2" ht="15.75" thickBot="1" x14ac:dyDescent="0.3">
      <c r="A22" s="89" t="s">
        <v>319</v>
      </c>
      <c r="B22" s="204">
        <f>SUM(B20:B21)</f>
        <v>0</v>
      </c>
    </row>
    <row r="23" spans="1:2" x14ac:dyDescent="0.2">
      <c r="A23" s="200" t="s">
        <v>320</v>
      </c>
      <c r="B23" s="201">
        <v>0</v>
      </c>
    </row>
    <row r="24" spans="1:2" ht="15.75" thickBot="1" x14ac:dyDescent="0.3">
      <c r="A24" s="89" t="s">
        <v>316</v>
      </c>
      <c r="B24" s="204">
        <f>SUM(B23)</f>
        <v>0</v>
      </c>
    </row>
    <row r="25" spans="1:2" ht="16.5" thickBot="1" x14ac:dyDescent="0.3">
      <c r="A25" s="93" t="s">
        <v>774</v>
      </c>
      <c r="B25" s="209">
        <f>SUM(B5,B8,B19,B22,B24)</f>
        <v>68043</v>
      </c>
    </row>
    <row r="26" spans="1:2" x14ac:dyDescent="0.2">
      <c r="B26" s="171"/>
    </row>
    <row r="27" spans="1:2" x14ac:dyDescent="0.2">
      <c r="B27" s="171"/>
    </row>
    <row r="28" spans="1:2" x14ac:dyDescent="0.2">
      <c r="B28" s="171"/>
    </row>
    <row r="29" spans="1:2" x14ac:dyDescent="0.2">
      <c r="B29" s="171"/>
    </row>
    <row r="30" spans="1:2" x14ac:dyDescent="0.2">
      <c r="B30" s="171"/>
    </row>
    <row r="31" spans="1:2" x14ac:dyDescent="0.2">
      <c r="B31" s="171"/>
    </row>
    <row r="32" spans="1:2" x14ac:dyDescent="0.2">
      <c r="B32" s="171"/>
    </row>
    <row r="33" spans="2:2" x14ac:dyDescent="0.2">
      <c r="B33" s="171"/>
    </row>
    <row r="34" spans="2:2" x14ac:dyDescent="0.2">
      <c r="B34" s="171"/>
    </row>
    <row r="35" spans="2:2" x14ac:dyDescent="0.2">
      <c r="B35" s="17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headerFooter>
    <oddHeader>&amp;L1.sz. tájékoztató tábla&amp;CNagykovácsi Nagyközség Önkormányzata 
2025. évi közvetett támogatások&amp;Radatok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zoomScaleNormal="100" workbookViewId="0">
      <selection activeCell="B15" sqref="B15"/>
    </sheetView>
  </sheetViews>
  <sheetFormatPr defaultRowHeight="12.75" x14ac:dyDescent="0.2"/>
  <cols>
    <col min="1" max="1" width="8.85546875" customWidth="1"/>
    <col min="2" max="2" width="90.85546875" bestFit="1" customWidth="1"/>
    <col min="3" max="3" width="39.28515625" customWidth="1"/>
  </cols>
  <sheetData>
    <row r="1" spans="1:3" x14ac:dyDescent="0.2">
      <c r="A1" s="45"/>
    </row>
    <row r="2" spans="1:3" ht="16.5" x14ac:dyDescent="0.2">
      <c r="A2" s="57"/>
      <c r="B2" s="58" t="s">
        <v>1498</v>
      </c>
      <c r="C2" s="57"/>
    </row>
    <row r="3" spans="1:3" ht="16.5" thickBot="1" x14ac:dyDescent="0.3">
      <c r="A3" s="46"/>
    </row>
    <row r="4" spans="1:3" ht="15.75" x14ac:dyDescent="0.2">
      <c r="A4" s="85" t="s">
        <v>321</v>
      </c>
      <c r="B4" s="86" t="s">
        <v>588</v>
      </c>
      <c r="C4" s="87" t="s">
        <v>589</v>
      </c>
    </row>
    <row r="5" spans="1:3" ht="45.75" customHeight="1" thickBot="1" x14ac:dyDescent="0.25">
      <c r="A5" s="214">
        <v>1</v>
      </c>
      <c r="B5" s="215" t="s">
        <v>810</v>
      </c>
      <c r="C5" s="216">
        <v>131023838</v>
      </c>
    </row>
    <row r="6" spans="1:3" ht="13.5" thickBot="1" x14ac:dyDescent="0.25">
      <c r="C6" s="210"/>
    </row>
    <row r="7" spans="1:3" ht="16.5" thickBot="1" x14ac:dyDescent="0.3">
      <c r="A7" s="211" t="s">
        <v>327</v>
      </c>
      <c r="B7" s="212"/>
      <c r="C7" s="213">
        <v>131023838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7"/>
  <sheetViews>
    <sheetView zoomScaleNormal="100" workbookViewId="0">
      <selection activeCell="E23" sqref="E23"/>
    </sheetView>
  </sheetViews>
  <sheetFormatPr defaultRowHeight="12.75" x14ac:dyDescent="0.2"/>
  <cols>
    <col min="1" max="1" width="8.85546875" customWidth="1"/>
    <col min="2" max="2" width="58.28515625" customWidth="1"/>
    <col min="3" max="5" width="25" customWidth="1"/>
  </cols>
  <sheetData>
    <row r="1" spans="1:5" x14ac:dyDescent="0.2">
      <c r="A1" s="45"/>
    </row>
    <row r="2" spans="1:5" ht="16.5" x14ac:dyDescent="0.2">
      <c r="A2" s="57"/>
      <c r="B2" s="58" t="s">
        <v>820</v>
      </c>
      <c r="C2" s="57"/>
      <c r="D2" s="57"/>
      <c r="E2" s="57"/>
    </row>
    <row r="3" spans="1:5" ht="16.5" thickBot="1" x14ac:dyDescent="0.3">
      <c r="A3" s="46"/>
    </row>
    <row r="4" spans="1:5" ht="63.75" thickBot="1" x14ac:dyDescent="0.25">
      <c r="A4" s="47" t="s">
        <v>321</v>
      </c>
      <c r="B4" s="48" t="s">
        <v>322</v>
      </c>
      <c r="C4" s="48" t="s">
        <v>323</v>
      </c>
      <c r="D4" s="48" t="s">
        <v>324</v>
      </c>
      <c r="E4" s="49" t="s">
        <v>325</v>
      </c>
    </row>
    <row r="5" spans="1:5" ht="16.5" thickBot="1" x14ac:dyDescent="0.25">
      <c r="A5" s="50" t="s">
        <v>326</v>
      </c>
      <c r="B5" s="51" t="s">
        <v>580</v>
      </c>
      <c r="C5" s="80" t="s">
        <v>581</v>
      </c>
      <c r="D5" s="52">
        <v>11000</v>
      </c>
      <c r="E5" s="53">
        <v>0</v>
      </c>
    </row>
    <row r="6" spans="1:5" ht="16.5" thickBot="1" x14ac:dyDescent="0.3">
      <c r="A6" s="230" t="s">
        <v>327</v>
      </c>
      <c r="B6" s="231"/>
      <c r="C6" s="54"/>
      <c r="D6" s="55">
        <f>IF(SUM(D5:D5)=0,"",SUM(D5:D5))</f>
        <v>11000</v>
      </c>
      <c r="E6" s="56" t="str">
        <f>IF(SUM(E5:E5)=0,"",SUM(E5:E5))</f>
        <v/>
      </c>
    </row>
    <row r="7" spans="1:5" ht="15.75" x14ac:dyDescent="0.25">
      <c r="A7" s="46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&amp;Radatok e Ft-ban</oddHeader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1F46-EEB6-4B2E-9D28-0291053CC3CE}">
  <dimension ref="A2:A3"/>
  <sheetViews>
    <sheetView workbookViewId="0">
      <selection activeCell="M20" sqref="M20"/>
    </sheetView>
  </sheetViews>
  <sheetFormatPr defaultRowHeight="12.75" x14ac:dyDescent="0.2"/>
  <sheetData>
    <row r="2" spans="1:1" x14ac:dyDescent="0.2">
      <c r="A2" s="163" t="s">
        <v>821</v>
      </c>
    </row>
    <row r="3" spans="1:1" x14ac:dyDescent="0.2">
      <c r="A3" t="s">
        <v>806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&amp;L4. sz. tájékoztató&amp;CTöbb éves kihatással járó döntések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86AD-327A-4CA2-AF4C-42E7AE666F1A}">
  <dimension ref="A1:F23"/>
  <sheetViews>
    <sheetView zoomScaleNormal="100" workbookViewId="0">
      <selection activeCell="A16" sqref="A16"/>
    </sheetView>
  </sheetViews>
  <sheetFormatPr defaultRowHeight="12.75" x14ac:dyDescent="0.2"/>
  <cols>
    <col min="1" max="1" width="45.85546875" bestFit="1" customWidth="1"/>
    <col min="2" max="2" width="8.140625" bestFit="1" customWidth="1"/>
    <col min="3" max="5" width="14.28515625" bestFit="1" customWidth="1"/>
    <col min="6" max="6" width="14.5703125" customWidth="1"/>
  </cols>
  <sheetData>
    <row r="1" spans="1:6" ht="68.25" customHeight="1" x14ac:dyDescent="0.2">
      <c r="A1" s="232" t="s">
        <v>778</v>
      </c>
      <c r="B1" s="232"/>
      <c r="C1" s="232"/>
      <c r="D1" s="232"/>
      <c r="E1" s="232"/>
      <c r="F1" s="232"/>
    </row>
    <row r="2" spans="1:6" ht="14.25" thickBot="1" x14ac:dyDescent="0.3">
      <c r="F2" s="123" t="s">
        <v>779</v>
      </c>
    </row>
    <row r="3" spans="1:6" x14ac:dyDescent="0.2">
      <c r="A3" s="233" t="s">
        <v>780</v>
      </c>
      <c r="B3" s="236" t="s">
        <v>781</v>
      </c>
      <c r="C3" s="239" t="s">
        <v>782</v>
      </c>
      <c r="D3" s="240"/>
      <c r="E3" s="240"/>
      <c r="F3" s="243" t="s">
        <v>783</v>
      </c>
    </row>
    <row r="4" spans="1:6" x14ac:dyDescent="0.2">
      <c r="A4" s="234"/>
      <c r="B4" s="237"/>
      <c r="C4" s="241"/>
      <c r="D4" s="242"/>
      <c r="E4" s="242"/>
      <c r="F4" s="244"/>
    </row>
    <row r="5" spans="1:6" ht="13.5" thickBot="1" x14ac:dyDescent="0.25">
      <c r="A5" s="235"/>
      <c r="B5" s="238"/>
      <c r="C5" s="124">
        <v>2026</v>
      </c>
      <c r="D5" s="125">
        <v>2027</v>
      </c>
      <c r="E5" s="125">
        <v>2028</v>
      </c>
      <c r="F5" s="245"/>
    </row>
    <row r="6" spans="1:6" ht="15" x14ac:dyDescent="0.25">
      <c r="A6" s="126" t="s">
        <v>601</v>
      </c>
      <c r="B6" s="127" t="s">
        <v>259</v>
      </c>
      <c r="C6" s="128" t="s">
        <v>698</v>
      </c>
      <c r="D6" s="128" t="s">
        <v>708</v>
      </c>
      <c r="E6" s="129" t="s">
        <v>716</v>
      </c>
      <c r="F6" s="130" t="s">
        <v>718</v>
      </c>
    </row>
    <row r="7" spans="1:6" ht="15" x14ac:dyDescent="0.2">
      <c r="A7" s="131" t="s">
        <v>784</v>
      </c>
      <c r="B7" s="132" t="s">
        <v>6</v>
      </c>
      <c r="C7" s="133">
        <v>791250</v>
      </c>
      <c r="D7" s="133">
        <v>800000</v>
      </c>
      <c r="E7" s="134">
        <v>810000</v>
      </c>
      <c r="F7" s="135">
        <f t="shared" ref="F7:F22" si="0">+C7+D7+E7</f>
        <v>2401250</v>
      </c>
    </row>
    <row r="8" spans="1:6" ht="45" x14ac:dyDescent="0.2">
      <c r="A8" s="136" t="s">
        <v>785</v>
      </c>
      <c r="B8" s="132" t="s">
        <v>7</v>
      </c>
      <c r="C8" s="133">
        <v>225210</v>
      </c>
      <c r="D8" s="133">
        <v>227000</v>
      </c>
      <c r="E8" s="134">
        <v>230000</v>
      </c>
      <c r="F8" s="137">
        <f t="shared" si="0"/>
        <v>682210</v>
      </c>
    </row>
    <row r="9" spans="1:6" ht="15" x14ac:dyDescent="0.2">
      <c r="A9" s="131" t="s">
        <v>786</v>
      </c>
      <c r="B9" s="132" t="s">
        <v>8</v>
      </c>
      <c r="C9" s="133">
        <v>0</v>
      </c>
      <c r="D9" s="133">
        <v>0</v>
      </c>
      <c r="E9" s="134">
        <v>0</v>
      </c>
      <c r="F9" s="138">
        <f t="shared" si="0"/>
        <v>0</v>
      </c>
    </row>
    <row r="10" spans="1:6" ht="45" x14ac:dyDescent="0.2">
      <c r="A10" s="136" t="s">
        <v>787</v>
      </c>
      <c r="B10" s="132" t="s">
        <v>9</v>
      </c>
      <c r="C10" s="133">
        <v>0</v>
      </c>
      <c r="D10" s="133">
        <v>0</v>
      </c>
      <c r="E10" s="134">
        <v>0</v>
      </c>
      <c r="F10" s="139">
        <f t="shared" si="0"/>
        <v>0</v>
      </c>
    </row>
    <row r="11" spans="1:6" ht="15" x14ac:dyDescent="0.2">
      <c r="A11" s="136" t="s">
        <v>788</v>
      </c>
      <c r="B11" s="132" t="s">
        <v>10</v>
      </c>
      <c r="C11" s="133">
        <v>7000</v>
      </c>
      <c r="D11" s="133">
        <v>7000</v>
      </c>
      <c r="E11" s="134">
        <v>7000</v>
      </c>
      <c r="F11" s="135">
        <f t="shared" si="0"/>
        <v>21000</v>
      </c>
    </row>
    <row r="12" spans="1:6" ht="30.75" thickBot="1" x14ac:dyDescent="0.25">
      <c r="A12" s="140" t="s">
        <v>789</v>
      </c>
      <c r="B12" s="141" t="s">
        <v>11</v>
      </c>
      <c r="C12" s="133">
        <v>0</v>
      </c>
      <c r="D12" s="133">
        <v>0</v>
      </c>
      <c r="E12" s="134">
        <v>0</v>
      </c>
      <c r="F12" s="142">
        <f t="shared" si="0"/>
        <v>0</v>
      </c>
    </row>
    <row r="13" spans="1:6" ht="23.25" customHeight="1" thickBot="1" x14ac:dyDescent="0.25">
      <c r="A13" s="143" t="s">
        <v>790</v>
      </c>
      <c r="B13" s="144" t="s">
        <v>12</v>
      </c>
      <c r="C13" s="145">
        <f>SUM(C7:C12)</f>
        <v>1023460</v>
      </c>
      <c r="D13" s="145">
        <f t="shared" ref="D13:E13" si="1">SUM(D7:D12)</f>
        <v>1034000</v>
      </c>
      <c r="E13" s="146">
        <f t="shared" si="1"/>
        <v>1047000</v>
      </c>
      <c r="F13" s="147">
        <f t="shared" si="0"/>
        <v>3104460</v>
      </c>
    </row>
    <row r="14" spans="1:6" ht="15.75" thickBot="1" x14ac:dyDescent="0.25">
      <c r="A14" s="143" t="s">
        <v>791</v>
      </c>
      <c r="B14" s="144" t="s">
        <v>13</v>
      </c>
      <c r="C14" s="145">
        <f>+C13/2</f>
        <v>511730</v>
      </c>
      <c r="D14" s="145">
        <f>+D13/2</f>
        <v>517000</v>
      </c>
      <c r="E14" s="146">
        <f>+E13/2</f>
        <v>523500</v>
      </c>
      <c r="F14" s="147">
        <f t="shared" si="0"/>
        <v>1552230</v>
      </c>
    </row>
    <row r="15" spans="1:6" ht="45" x14ac:dyDescent="0.2">
      <c r="A15" s="136" t="s">
        <v>792</v>
      </c>
      <c r="B15" s="148" t="s">
        <v>14</v>
      </c>
      <c r="C15" s="133">
        <v>0</v>
      </c>
      <c r="D15" s="133">
        <v>0</v>
      </c>
      <c r="E15" s="134">
        <v>0</v>
      </c>
      <c r="F15" s="149">
        <f t="shared" si="0"/>
        <v>0</v>
      </c>
    </row>
    <row r="16" spans="1:6" ht="75" x14ac:dyDescent="0.2">
      <c r="A16" s="136" t="s">
        <v>793</v>
      </c>
      <c r="B16" s="150">
        <v>10</v>
      </c>
      <c r="C16" s="133">
        <v>0</v>
      </c>
      <c r="D16" s="133">
        <v>0</v>
      </c>
      <c r="E16" s="134">
        <v>0</v>
      </c>
      <c r="F16" s="139">
        <f t="shared" si="0"/>
        <v>0</v>
      </c>
    </row>
    <row r="17" spans="1:6" ht="60" x14ac:dyDescent="0.2">
      <c r="A17" s="136" t="s">
        <v>794</v>
      </c>
      <c r="B17" s="150">
        <v>11</v>
      </c>
      <c r="C17" s="133">
        <v>0</v>
      </c>
      <c r="D17" s="133">
        <v>0</v>
      </c>
      <c r="E17" s="134">
        <v>0</v>
      </c>
      <c r="F17" s="138">
        <f t="shared" si="0"/>
        <v>0</v>
      </c>
    </row>
    <row r="18" spans="1:6" ht="60" x14ac:dyDescent="0.2">
      <c r="A18" s="151" t="s">
        <v>795</v>
      </c>
      <c r="B18" s="150">
        <v>12</v>
      </c>
      <c r="C18" s="133">
        <v>0</v>
      </c>
      <c r="D18" s="133">
        <v>0</v>
      </c>
      <c r="E18" s="134">
        <v>0</v>
      </c>
      <c r="F18" s="139">
        <f t="shared" si="0"/>
        <v>0</v>
      </c>
    </row>
    <row r="19" spans="1:6" ht="90" x14ac:dyDescent="0.2">
      <c r="A19" s="151" t="s">
        <v>796</v>
      </c>
      <c r="B19" s="150">
        <v>13</v>
      </c>
      <c r="C19" s="133">
        <v>0</v>
      </c>
      <c r="D19" s="133">
        <v>0</v>
      </c>
      <c r="E19" s="134">
        <v>0</v>
      </c>
      <c r="F19" s="138">
        <f t="shared" si="0"/>
        <v>0</v>
      </c>
    </row>
    <row r="20" spans="1:6" ht="45" x14ac:dyDescent="0.2">
      <c r="A20" s="151" t="s">
        <v>797</v>
      </c>
      <c r="B20" s="150">
        <v>14</v>
      </c>
      <c r="C20" s="133">
        <v>0</v>
      </c>
      <c r="D20" s="133">
        <v>0</v>
      </c>
      <c r="E20" s="134">
        <v>0</v>
      </c>
      <c r="F20" s="139">
        <f t="shared" si="0"/>
        <v>0</v>
      </c>
    </row>
    <row r="21" spans="1:6" ht="60.75" thickBot="1" x14ac:dyDescent="0.25">
      <c r="A21" s="152" t="s">
        <v>798</v>
      </c>
      <c r="B21" s="153">
        <v>15</v>
      </c>
      <c r="C21" s="154">
        <v>0</v>
      </c>
      <c r="D21" s="154">
        <v>0</v>
      </c>
      <c r="E21" s="155">
        <v>0</v>
      </c>
      <c r="F21" s="156">
        <f t="shared" si="0"/>
        <v>0</v>
      </c>
    </row>
    <row r="22" spans="1:6" ht="15" thickBot="1" x14ac:dyDescent="0.25">
      <c r="A22" s="157" t="s">
        <v>799</v>
      </c>
      <c r="B22" s="158">
        <v>16</v>
      </c>
      <c r="C22" s="159">
        <f>SUM(C15:C21)</f>
        <v>0</v>
      </c>
      <c r="D22" s="159">
        <f t="shared" ref="D22:E22" si="2">SUM(D15:D21)</f>
        <v>0</v>
      </c>
      <c r="E22" s="160">
        <f t="shared" si="2"/>
        <v>0</v>
      </c>
      <c r="F22" s="161">
        <f t="shared" si="0"/>
        <v>0</v>
      </c>
    </row>
    <row r="23" spans="1:6" ht="29.25" thickBot="1" x14ac:dyDescent="0.25">
      <c r="A23" s="157" t="s">
        <v>800</v>
      </c>
      <c r="B23" s="158">
        <v>17</v>
      </c>
      <c r="C23" s="159">
        <f>+C13-C22</f>
        <v>1023460</v>
      </c>
      <c r="D23" s="159">
        <f>+D13-D22</f>
        <v>1034000</v>
      </c>
      <c r="E23" s="160">
        <f>+E13-E22</f>
        <v>1047000</v>
      </c>
      <c r="F23" s="162">
        <f>+F13-F22</f>
        <v>3104460</v>
      </c>
    </row>
  </sheetData>
  <mergeCells count="5">
    <mergeCell ref="A1:F1"/>
    <mergeCell ref="A3:A5"/>
    <mergeCell ref="B3:B5"/>
    <mergeCell ref="C3:E4"/>
    <mergeCell ref="F3:F5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"/>
  </cols>
  <sheetData>
    <row r="1" spans="1:5" ht="21" customHeight="1" x14ac:dyDescent="0.2">
      <c r="A1" s="217" t="s">
        <v>545</v>
      </c>
      <c r="B1" s="218"/>
      <c r="C1" s="218"/>
      <c r="D1" s="218"/>
      <c r="E1" s="218"/>
    </row>
    <row r="2" spans="1:5" ht="30" x14ac:dyDescent="0.2">
      <c r="A2" s="23"/>
      <c r="B2" s="23" t="s">
        <v>0</v>
      </c>
      <c r="C2" s="23" t="s">
        <v>330</v>
      </c>
      <c r="D2" s="23" t="s">
        <v>331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75" t="s">
        <v>6</v>
      </c>
      <c r="B4" s="176" t="s">
        <v>1116</v>
      </c>
      <c r="C4" s="177">
        <v>237342679</v>
      </c>
      <c r="D4" s="177">
        <v>260110864</v>
      </c>
      <c r="E4" s="177">
        <v>260110864</v>
      </c>
    </row>
    <row r="5" spans="1:5" x14ac:dyDescent="0.2">
      <c r="A5" s="175" t="s">
        <v>7</v>
      </c>
      <c r="B5" s="176" t="s">
        <v>1117</v>
      </c>
      <c r="C5" s="177">
        <v>425915416</v>
      </c>
      <c r="D5" s="177">
        <v>388022210</v>
      </c>
      <c r="E5" s="177">
        <v>388022210</v>
      </c>
    </row>
    <row r="6" spans="1:5" x14ac:dyDescent="0.2">
      <c r="A6" s="175" t="s">
        <v>8</v>
      </c>
      <c r="B6" s="176" t="s">
        <v>1118</v>
      </c>
      <c r="C6" s="177">
        <v>104668960</v>
      </c>
      <c r="D6" s="177">
        <v>95919836</v>
      </c>
      <c r="E6" s="177">
        <v>95919836</v>
      </c>
    </row>
    <row r="7" spans="1:5" x14ac:dyDescent="0.2">
      <c r="A7" s="175" t="s">
        <v>9</v>
      </c>
      <c r="B7" s="176" t="s">
        <v>1119</v>
      </c>
      <c r="C7" s="177">
        <v>153229479</v>
      </c>
      <c r="D7" s="177">
        <v>159546995</v>
      </c>
      <c r="E7" s="177">
        <v>159546995</v>
      </c>
    </row>
    <row r="8" spans="1:5" ht="25.5" x14ac:dyDescent="0.2">
      <c r="A8" s="175" t="s">
        <v>10</v>
      </c>
      <c r="B8" s="176" t="s">
        <v>1120</v>
      </c>
      <c r="C8" s="177">
        <v>257898439</v>
      </c>
      <c r="D8" s="177">
        <v>255466831</v>
      </c>
      <c r="E8" s="177">
        <v>255466831</v>
      </c>
    </row>
    <row r="9" spans="1:5" x14ac:dyDescent="0.2">
      <c r="A9" s="175" t="s">
        <v>11</v>
      </c>
      <c r="B9" s="176" t="s">
        <v>1121</v>
      </c>
      <c r="C9" s="177">
        <v>19936917</v>
      </c>
      <c r="D9" s="177">
        <v>27609852</v>
      </c>
      <c r="E9" s="177">
        <v>27609852</v>
      </c>
    </row>
    <row r="10" spans="1:5" x14ac:dyDescent="0.2">
      <c r="A10" s="175" t="s">
        <v>12</v>
      </c>
      <c r="B10" s="176" t="s">
        <v>1122</v>
      </c>
      <c r="C10" s="177">
        <v>0</v>
      </c>
      <c r="D10" s="177">
        <v>0</v>
      </c>
      <c r="E10" s="177">
        <v>0</v>
      </c>
    </row>
    <row r="11" spans="1:5" x14ac:dyDescent="0.2">
      <c r="A11" s="175" t="s">
        <v>13</v>
      </c>
      <c r="B11" s="176" t="s">
        <v>1123</v>
      </c>
      <c r="C11" s="177">
        <v>0</v>
      </c>
      <c r="D11" s="177">
        <v>0</v>
      </c>
      <c r="E11" s="177">
        <v>0</v>
      </c>
    </row>
    <row r="12" spans="1:5" x14ac:dyDescent="0.2">
      <c r="A12" s="175" t="s">
        <v>14</v>
      </c>
      <c r="B12" s="176" t="s">
        <v>1124</v>
      </c>
      <c r="C12" s="177">
        <v>941093451</v>
      </c>
      <c r="D12" s="177">
        <v>931209757</v>
      </c>
      <c r="E12" s="177">
        <v>931209757</v>
      </c>
    </row>
    <row r="13" spans="1:5" x14ac:dyDescent="0.2">
      <c r="A13" s="175" t="s">
        <v>15</v>
      </c>
      <c r="B13" s="176" t="s">
        <v>1125</v>
      </c>
      <c r="C13" s="177">
        <v>0</v>
      </c>
      <c r="D13" s="177">
        <v>0</v>
      </c>
      <c r="E13" s="177">
        <v>0</v>
      </c>
    </row>
    <row r="14" spans="1:5" ht="25.5" x14ac:dyDescent="0.2">
      <c r="A14" s="175" t="s">
        <v>16</v>
      </c>
      <c r="B14" s="176" t="s">
        <v>1126</v>
      </c>
      <c r="C14" s="177">
        <v>0</v>
      </c>
      <c r="D14" s="177">
        <v>0</v>
      </c>
      <c r="E14" s="177">
        <v>0</v>
      </c>
    </row>
    <row r="15" spans="1:5" ht="25.5" x14ac:dyDescent="0.2">
      <c r="A15" s="175" t="s">
        <v>17</v>
      </c>
      <c r="B15" s="176" t="s">
        <v>1127</v>
      </c>
      <c r="C15" s="177">
        <v>0</v>
      </c>
      <c r="D15" s="177">
        <v>0</v>
      </c>
      <c r="E15" s="177">
        <v>0</v>
      </c>
    </row>
    <row r="16" spans="1:5" x14ac:dyDescent="0.2">
      <c r="A16" s="175" t="s">
        <v>18</v>
      </c>
      <c r="B16" s="176" t="s">
        <v>1128</v>
      </c>
      <c r="C16" s="177">
        <v>0</v>
      </c>
      <c r="D16" s="177">
        <v>0</v>
      </c>
      <c r="E16" s="177">
        <v>0</v>
      </c>
    </row>
    <row r="17" spans="1:5" x14ac:dyDescent="0.2">
      <c r="A17" s="175" t="s">
        <v>19</v>
      </c>
      <c r="B17" s="176" t="s">
        <v>1129</v>
      </c>
      <c r="C17" s="177">
        <v>0</v>
      </c>
      <c r="D17" s="177">
        <v>0</v>
      </c>
      <c r="E17" s="177">
        <v>0</v>
      </c>
    </row>
    <row r="18" spans="1:5" ht="25.5" x14ac:dyDescent="0.2">
      <c r="A18" s="175" t="s">
        <v>20</v>
      </c>
      <c r="B18" s="176" t="s">
        <v>1130</v>
      </c>
      <c r="C18" s="177">
        <v>0</v>
      </c>
      <c r="D18" s="177">
        <v>0</v>
      </c>
      <c r="E18" s="177">
        <v>0</v>
      </c>
    </row>
    <row r="19" spans="1:5" x14ac:dyDescent="0.2">
      <c r="A19" s="175" t="s">
        <v>21</v>
      </c>
      <c r="B19" s="176" t="s">
        <v>1131</v>
      </c>
      <c r="C19" s="177">
        <v>0</v>
      </c>
      <c r="D19" s="177">
        <v>0</v>
      </c>
      <c r="E19" s="177">
        <v>0</v>
      </c>
    </row>
    <row r="20" spans="1:5" x14ac:dyDescent="0.2">
      <c r="A20" s="175" t="s">
        <v>22</v>
      </c>
      <c r="B20" s="176" t="s">
        <v>1132</v>
      </c>
      <c r="C20" s="177">
        <v>0</v>
      </c>
      <c r="D20" s="177">
        <v>0</v>
      </c>
      <c r="E20" s="177">
        <v>0</v>
      </c>
    </row>
    <row r="21" spans="1:5" x14ac:dyDescent="0.2">
      <c r="A21" s="175" t="s">
        <v>23</v>
      </c>
      <c r="B21" s="176" t="s">
        <v>1133</v>
      </c>
      <c r="C21" s="177">
        <v>0</v>
      </c>
      <c r="D21" s="177">
        <v>0</v>
      </c>
      <c r="E21" s="177">
        <v>0</v>
      </c>
    </row>
    <row r="22" spans="1:5" x14ac:dyDescent="0.2">
      <c r="A22" s="175" t="s">
        <v>24</v>
      </c>
      <c r="B22" s="176" t="s">
        <v>1134</v>
      </c>
      <c r="C22" s="177">
        <v>0</v>
      </c>
      <c r="D22" s="177">
        <v>0</v>
      </c>
      <c r="E22" s="177">
        <v>0</v>
      </c>
    </row>
    <row r="23" spans="1:5" x14ac:dyDescent="0.2">
      <c r="A23" s="175" t="s">
        <v>25</v>
      </c>
      <c r="B23" s="176" t="s">
        <v>1135</v>
      </c>
      <c r="C23" s="177">
        <v>0</v>
      </c>
      <c r="D23" s="177">
        <v>0</v>
      </c>
      <c r="E23" s="177">
        <v>0</v>
      </c>
    </row>
    <row r="24" spans="1:5" x14ac:dyDescent="0.2">
      <c r="A24" s="175" t="s">
        <v>26</v>
      </c>
      <c r="B24" s="176" t="s">
        <v>1136</v>
      </c>
      <c r="C24" s="177">
        <v>0</v>
      </c>
      <c r="D24" s="177">
        <v>0</v>
      </c>
      <c r="E24" s="177">
        <v>0</v>
      </c>
    </row>
    <row r="25" spans="1:5" x14ac:dyDescent="0.2">
      <c r="A25" s="175" t="s">
        <v>27</v>
      </c>
      <c r="B25" s="176" t="s">
        <v>1137</v>
      </c>
      <c r="C25" s="177">
        <v>0</v>
      </c>
      <c r="D25" s="177">
        <v>0</v>
      </c>
      <c r="E25" s="177">
        <v>0</v>
      </c>
    </row>
    <row r="26" spans="1:5" ht="25.5" x14ac:dyDescent="0.2">
      <c r="A26" s="175" t="s">
        <v>28</v>
      </c>
      <c r="B26" s="176" t="s">
        <v>1138</v>
      </c>
      <c r="C26" s="177">
        <v>0</v>
      </c>
      <c r="D26" s="177">
        <v>0</v>
      </c>
      <c r="E26" s="177">
        <v>0</v>
      </c>
    </row>
    <row r="27" spans="1:5" x14ac:dyDescent="0.2">
      <c r="A27" s="175" t="s">
        <v>29</v>
      </c>
      <c r="B27" s="176" t="s">
        <v>1139</v>
      </c>
      <c r="C27" s="177">
        <v>0</v>
      </c>
      <c r="D27" s="177">
        <v>0</v>
      </c>
      <c r="E27" s="177">
        <v>0</v>
      </c>
    </row>
    <row r="28" spans="1:5" x14ac:dyDescent="0.2">
      <c r="A28" s="175" t="s">
        <v>30</v>
      </c>
      <c r="B28" s="176" t="s">
        <v>1140</v>
      </c>
      <c r="C28" s="177">
        <v>0</v>
      </c>
      <c r="D28" s="177">
        <v>0</v>
      </c>
      <c r="E28" s="177">
        <v>0</v>
      </c>
    </row>
    <row r="29" spans="1:5" ht="25.5" x14ac:dyDescent="0.2">
      <c r="A29" s="175" t="s">
        <v>31</v>
      </c>
      <c r="B29" s="176" t="s">
        <v>1141</v>
      </c>
      <c r="C29" s="177">
        <v>0</v>
      </c>
      <c r="D29" s="177">
        <v>0</v>
      </c>
      <c r="E29" s="177">
        <v>0</v>
      </c>
    </row>
    <row r="30" spans="1:5" x14ac:dyDescent="0.2">
      <c r="A30" s="175" t="s">
        <v>32</v>
      </c>
      <c r="B30" s="176" t="s">
        <v>1142</v>
      </c>
      <c r="C30" s="177">
        <v>0</v>
      </c>
      <c r="D30" s="177">
        <v>0</v>
      </c>
      <c r="E30" s="177">
        <v>0</v>
      </c>
    </row>
    <row r="31" spans="1:5" x14ac:dyDescent="0.2">
      <c r="A31" s="175" t="s">
        <v>33</v>
      </c>
      <c r="B31" s="176" t="s">
        <v>1143</v>
      </c>
      <c r="C31" s="177">
        <v>0</v>
      </c>
      <c r="D31" s="177">
        <v>0</v>
      </c>
      <c r="E31" s="177">
        <v>0</v>
      </c>
    </row>
    <row r="32" spans="1:5" x14ac:dyDescent="0.2">
      <c r="A32" s="175" t="s">
        <v>34</v>
      </c>
      <c r="B32" s="176" t="s">
        <v>1144</v>
      </c>
      <c r="C32" s="177">
        <v>0</v>
      </c>
      <c r="D32" s="177">
        <v>0</v>
      </c>
      <c r="E32" s="177">
        <v>0</v>
      </c>
    </row>
    <row r="33" spans="1:5" x14ac:dyDescent="0.2">
      <c r="A33" s="175" t="s">
        <v>35</v>
      </c>
      <c r="B33" s="176" t="s">
        <v>1145</v>
      </c>
      <c r="C33" s="177">
        <v>0</v>
      </c>
      <c r="D33" s="177">
        <v>0</v>
      </c>
      <c r="E33" s="177">
        <v>0</v>
      </c>
    </row>
    <row r="34" spans="1:5" x14ac:dyDescent="0.2">
      <c r="A34" s="175" t="s">
        <v>36</v>
      </c>
      <c r="B34" s="176" t="s">
        <v>1146</v>
      </c>
      <c r="C34" s="177">
        <v>0</v>
      </c>
      <c r="D34" s="177">
        <v>0</v>
      </c>
      <c r="E34" s="177">
        <v>0</v>
      </c>
    </row>
    <row r="35" spans="1:5" x14ac:dyDescent="0.2">
      <c r="A35" s="175" t="s">
        <v>37</v>
      </c>
      <c r="B35" s="176" t="s">
        <v>1147</v>
      </c>
      <c r="C35" s="177">
        <v>0</v>
      </c>
      <c r="D35" s="177">
        <v>0</v>
      </c>
      <c r="E35" s="177">
        <v>0</v>
      </c>
    </row>
    <row r="36" spans="1:5" x14ac:dyDescent="0.2">
      <c r="A36" s="175" t="s">
        <v>38</v>
      </c>
      <c r="B36" s="176" t="s">
        <v>1148</v>
      </c>
      <c r="C36" s="177">
        <v>0</v>
      </c>
      <c r="D36" s="177">
        <v>0</v>
      </c>
      <c r="E36" s="177">
        <v>0</v>
      </c>
    </row>
    <row r="37" spans="1:5" x14ac:dyDescent="0.2">
      <c r="A37" s="175" t="s">
        <v>39</v>
      </c>
      <c r="B37" s="176" t="s">
        <v>1149</v>
      </c>
      <c r="C37" s="177">
        <v>4900000</v>
      </c>
      <c r="D37" s="177">
        <v>4900000</v>
      </c>
      <c r="E37" s="177">
        <v>6072000</v>
      </c>
    </row>
    <row r="38" spans="1:5" x14ac:dyDescent="0.2">
      <c r="A38" s="175" t="s">
        <v>40</v>
      </c>
      <c r="B38" s="176" t="s">
        <v>1150</v>
      </c>
      <c r="C38" s="177">
        <v>0</v>
      </c>
      <c r="D38" s="177">
        <v>0</v>
      </c>
      <c r="E38" s="177">
        <v>0</v>
      </c>
    </row>
    <row r="39" spans="1:5" x14ac:dyDescent="0.2">
      <c r="A39" s="175" t="s">
        <v>41</v>
      </c>
      <c r="B39" s="176" t="s">
        <v>1151</v>
      </c>
      <c r="C39" s="177">
        <v>0</v>
      </c>
      <c r="D39" s="177">
        <v>0</v>
      </c>
      <c r="E39" s="177">
        <v>0</v>
      </c>
    </row>
    <row r="40" spans="1:5" ht="25.5" x14ac:dyDescent="0.2">
      <c r="A40" s="175" t="s">
        <v>42</v>
      </c>
      <c r="B40" s="176" t="s">
        <v>1152</v>
      </c>
      <c r="C40" s="177">
        <v>0</v>
      </c>
      <c r="D40" s="177">
        <v>0</v>
      </c>
      <c r="E40" s="177">
        <v>0</v>
      </c>
    </row>
    <row r="41" spans="1:5" x14ac:dyDescent="0.2">
      <c r="A41" s="175" t="s">
        <v>43</v>
      </c>
      <c r="B41" s="176" t="s">
        <v>1153</v>
      </c>
      <c r="C41" s="177">
        <v>0</v>
      </c>
      <c r="D41" s="177">
        <v>0</v>
      </c>
      <c r="E41" s="177">
        <v>0</v>
      </c>
    </row>
    <row r="42" spans="1:5" x14ac:dyDescent="0.2">
      <c r="A42" s="175" t="s">
        <v>44</v>
      </c>
      <c r="B42" s="176" t="s">
        <v>1154</v>
      </c>
      <c r="C42" s="177">
        <v>0</v>
      </c>
      <c r="D42" s="177">
        <v>0</v>
      </c>
      <c r="E42" s="177">
        <v>522000</v>
      </c>
    </row>
    <row r="43" spans="1:5" x14ac:dyDescent="0.2">
      <c r="A43" s="175" t="s">
        <v>45</v>
      </c>
      <c r="B43" s="176" t="s">
        <v>1155</v>
      </c>
      <c r="C43" s="177">
        <v>0</v>
      </c>
      <c r="D43" s="177">
        <v>0</v>
      </c>
      <c r="E43" s="177">
        <v>0</v>
      </c>
    </row>
    <row r="44" spans="1:5" x14ac:dyDescent="0.2">
      <c r="A44" s="175" t="s">
        <v>46</v>
      </c>
      <c r="B44" s="176" t="s">
        <v>1156</v>
      </c>
      <c r="C44" s="177">
        <v>0</v>
      </c>
      <c r="D44" s="177">
        <v>0</v>
      </c>
      <c r="E44" s="177">
        <v>5550000</v>
      </c>
    </row>
    <row r="45" spans="1:5" x14ac:dyDescent="0.2">
      <c r="A45" s="175" t="s">
        <v>47</v>
      </c>
      <c r="B45" s="176" t="s">
        <v>1157</v>
      </c>
      <c r="C45" s="177">
        <v>0</v>
      </c>
      <c r="D45" s="177">
        <v>0</v>
      </c>
      <c r="E45" s="177">
        <v>0</v>
      </c>
    </row>
    <row r="46" spans="1:5" x14ac:dyDescent="0.2">
      <c r="A46" s="175" t="s">
        <v>48</v>
      </c>
      <c r="B46" s="176" t="s">
        <v>1158</v>
      </c>
      <c r="C46" s="177">
        <v>0</v>
      </c>
      <c r="D46" s="177">
        <v>0</v>
      </c>
      <c r="E46" s="177">
        <v>0</v>
      </c>
    </row>
    <row r="47" spans="1:5" x14ac:dyDescent="0.2">
      <c r="A47" s="175" t="s">
        <v>49</v>
      </c>
      <c r="B47" s="176" t="s">
        <v>1159</v>
      </c>
      <c r="C47" s="177">
        <v>0</v>
      </c>
      <c r="D47" s="177">
        <v>0</v>
      </c>
      <c r="E47" s="177">
        <v>0</v>
      </c>
    </row>
    <row r="48" spans="1:5" x14ac:dyDescent="0.2">
      <c r="A48" s="178" t="s">
        <v>50</v>
      </c>
      <c r="B48" s="179" t="s">
        <v>1160</v>
      </c>
      <c r="C48" s="180">
        <v>945993451</v>
      </c>
      <c r="D48" s="180">
        <v>936109757</v>
      </c>
      <c r="E48" s="180">
        <v>937281757</v>
      </c>
    </row>
    <row r="49" spans="1:5" x14ac:dyDescent="0.2">
      <c r="A49" s="175" t="s">
        <v>51</v>
      </c>
      <c r="B49" s="176" t="s">
        <v>1161</v>
      </c>
      <c r="C49" s="177">
        <v>16247000</v>
      </c>
      <c r="D49" s="177">
        <v>16037707</v>
      </c>
      <c r="E49" s="177">
        <v>16037707</v>
      </c>
    </row>
    <row r="50" spans="1:5" ht="25.5" x14ac:dyDescent="0.2">
      <c r="A50" s="175" t="s">
        <v>52</v>
      </c>
      <c r="B50" s="176" t="s">
        <v>1162</v>
      </c>
      <c r="C50" s="177">
        <v>0</v>
      </c>
      <c r="D50" s="177">
        <v>0</v>
      </c>
      <c r="E50" s="177">
        <v>0</v>
      </c>
    </row>
    <row r="51" spans="1:5" ht="25.5" x14ac:dyDescent="0.2">
      <c r="A51" s="175" t="s">
        <v>53</v>
      </c>
      <c r="B51" s="176" t="s">
        <v>1163</v>
      </c>
      <c r="C51" s="177">
        <v>0</v>
      </c>
      <c r="D51" s="177">
        <v>0</v>
      </c>
      <c r="E51" s="177">
        <v>0</v>
      </c>
    </row>
    <row r="52" spans="1:5" x14ac:dyDescent="0.2">
      <c r="A52" s="175" t="s">
        <v>54</v>
      </c>
      <c r="B52" s="176" t="s">
        <v>1164</v>
      </c>
      <c r="C52" s="177">
        <v>0</v>
      </c>
      <c r="D52" s="177">
        <v>0</v>
      </c>
      <c r="E52" s="177">
        <v>0</v>
      </c>
    </row>
    <row r="53" spans="1:5" x14ac:dyDescent="0.2">
      <c r="A53" s="175" t="s">
        <v>55</v>
      </c>
      <c r="B53" s="176" t="s">
        <v>1165</v>
      </c>
      <c r="C53" s="177">
        <v>0</v>
      </c>
      <c r="D53" s="177">
        <v>0</v>
      </c>
      <c r="E53" s="177">
        <v>0</v>
      </c>
    </row>
    <row r="54" spans="1:5" ht="25.5" x14ac:dyDescent="0.2">
      <c r="A54" s="175" t="s">
        <v>56</v>
      </c>
      <c r="B54" s="176" t="s">
        <v>1166</v>
      </c>
      <c r="C54" s="177">
        <v>0</v>
      </c>
      <c r="D54" s="177">
        <v>0</v>
      </c>
      <c r="E54" s="177">
        <v>0</v>
      </c>
    </row>
    <row r="55" spans="1:5" x14ac:dyDescent="0.2">
      <c r="A55" s="175" t="s">
        <v>57</v>
      </c>
      <c r="B55" s="176" t="s">
        <v>1167</v>
      </c>
      <c r="C55" s="177">
        <v>0</v>
      </c>
      <c r="D55" s="177">
        <v>0</v>
      </c>
      <c r="E55" s="177">
        <v>0</v>
      </c>
    </row>
    <row r="56" spans="1:5" x14ac:dyDescent="0.2">
      <c r="A56" s="175" t="s">
        <v>58</v>
      </c>
      <c r="B56" s="176" t="s">
        <v>1168</v>
      </c>
      <c r="C56" s="177">
        <v>0</v>
      </c>
      <c r="D56" s="177">
        <v>0</v>
      </c>
      <c r="E56" s="177">
        <v>0</v>
      </c>
    </row>
    <row r="57" spans="1:5" x14ac:dyDescent="0.2">
      <c r="A57" s="175" t="s">
        <v>59</v>
      </c>
      <c r="B57" s="176" t="s">
        <v>1169</v>
      </c>
      <c r="C57" s="177">
        <v>0</v>
      </c>
      <c r="D57" s="177">
        <v>0</v>
      </c>
      <c r="E57" s="177">
        <v>0</v>
      </c>
    </row>
    <row r="58" spans="1:5" x14ac:dyDescent="0.2">
      <c r="A58" s="175" t="s">
        <v>60</v>
      </c>
      <c r="B58" s="176" t="s">
        <v>1170</v>
      </c>
      <c r="C58" s="177">
        <v>0</v>
      </c>
      <c r="D58" s="177">
        <v>0</v>
      </c>
      <c r="E58" s="177">
        <v>0</v>
      </c>
    </row>
    <row r="59" spans="1:5" x14ac:dyDescent="0.2">
      <c r="A59" s="175" t="s">
        <v>61</v>
      </c>
      <c r="B59" s="176" t="s">
        <v>1171</v>
      </c>
      <c r="C59" s="177">
        <v>0</v>
      </c>
      <c r="D59" s="177">
        <v>0</v>
      </c>
      <c r="E59" s="177">
        <v>0</v>
      </c>
    </row>
    <row r="60" spans="1:5" x14ac:dyDescent="0.2">
      <c r="A60" s="175" t="s">
        <v>62</v>
      </c>
      <c r="B60" s="176" t="s">
        <v>1172</v>
      </c>
      <c r="C60" s="177">
        <v>0</v>
      </c>
      <c r="D60" s="177">
        <v>0</v>
      </c>
      <c r="E60" s="177">
        <v>0</v>
      </c>
    </row>
    <row r="61" spans="1:5" x14ac:dyDescent="0.2">
      <c r="A61" s="175" t="s">
        <v>63</v>
      </c>
      <c r="B61" s="176" t="s">
        <v>1173</v>
      </c>
      <c r="C61" s="177">
        <v>0</v>
      </c>
      <c r="D61" s="177">
        <v>0</v>
      </c>
      <c r="E61" s="177">
        <v>0</v>
      </c>
    </row>
    <row r="62" spans="1:5" ht="25.5" x14ac:dyDescent="0.2">
      <c r="A62" s="175" t="s">
        <v>64</v>
      </c>
      <c r="B62" s="176" t="s">
        <v>1174</v>
      </c>
      <c r="C62" s="177">
        <v>0</v>
      </c>
      <c r="D62" s="177">
        <v>0</v>
      </c>
      <c r="E62" s="177">
        <v>0</v>
      </c>
    </row>
    <row r="63" spans="1:5" x14ac:dyDescent="0.2">
      <c r="A63" s="175" t="s">
        <v>65</v>
      </c>
      <c r="B63" s="176" t="s">
        <v>1175</v>
      </c>
      <c r="C63" s="177">
        <v>0</v>
      </c>
      <c r="D63" s="177">
        <v>0</v>
      </c>
      <c r="E63" s="177">
        <v>0</v>
      </c>
    </row>
    <row r="64" spans="1:5" x14ac:dyDescent="0.2">
      <c r="A64" s="175" t="s">
        <v>66</v>
      </c>
      <c r="B64" s="176" t="s">
        <v>1176</v>
      </c>
      <c r="C64" s="177">
        <v>0</v>
      </c>
      <c r="D64" s="177">
        <v>0</v>
      </c>
      <c r="E64" s="177">
        <v>0</v>
      </c>
    </row>
    <row r="65" spans="1:5" ht="25.5" x14ac:dyDescent="0.2">
      <c r="A65" s="175" t="s">
        <v>67</v>
      </c>
      <c r="B65" s="176" t="s">
        <v>1177</v>
      </c>
      <c r="C65" s="177">
        <v>0</v>
      </c>
      <c r="D65" s="177">
        <v>0</v>
      </c>
      <c r="E65" s="177">
        <v>0</v>
      </c>
    </row>
    <row r="66" spans="1:5" x14ac:dyDescent="0.2">
      <c r="A66" s="175" t="s">
        <v>68</v>
      </c>
      <c r="B66" s="176" t="s">
        <v>1178</v>
      </c>
      <c r="C66" s="177">
        <v>0</v>
      </c>
      <c r="D66" s="177">
        <v>0</v>
      </c>
      <c r="E66" s="177">
        <v>0</v>
      </c>
    </row>
    <row r="67" spans="1:5" x14ac:dyDescent="0.2">
      <c r="A67" s="175" t="s">
        <v>69</v>
      </c>
      <c r="B67" s="176" t="s">
        <v>1179</v>
      </c>
      <c r="C67" s="177">
        <v>0</v>
      </c>
      <c r="D67" s="177">
        <v>0</v>
      </c>
      <c r="E67" s="177">
        <v>0</v>
      </c>
    </row>
    <row r="68" spans="1:5" x14ac:dyDescent="0.2">
      <c r="A68" s="175" t="s">
        <v>70</v>
      </c>
      <c r="B68" s="176" t="s">
        <v>1180</v>
      </c>
      <c r="C68" s="177">
        <v>0</v>
      </c>
      <c r="D68" s="177">
        <v>0</v>
      </c>
      <c r="E68" s="177">
        <v>0</v>
      </c>
    </row>
    <row r="69" spans="1:5" x14ac:dyDescent="0.2">
      <c r="A69" s="175" t="s">
        <v>71</v>
      </c>
      <c r="B69" s="176" t="s">
        <v>1181</v>
      </c>
      <c r="C69" s="177">
        <v>0</v>
      </c>
      <c r="D69" s="177">
        <v>0</v>
      </c>
      <c r="E69" s="177">
        <v>0</v>
      </c>
    </row>
    <row r="70" spans="1:5" x14ac:dyDescent="0.2">
      <c r="A70" s="175" t="s">
        <v>72</v>
      </c>
      <c r="B70" s="176" t="s">
        <v>1182</v>
      </c>
      <c r="C70" s="177">
        <v>0</v>
      </c>
      <c r="D70" s="177">
        <v>0</v>
      </c>
      <c r="E70" s="177">
        <v>0</v>
      </c>
    </row>
    <row r="71" spans="1:5" x14ac:dyDescent="0.2">
      <c r="A71" s="175" t="s">
        <v>73</v>
      </c>
      <c r="B71" s="176" t="s">
        <v>1183</v>
      </c>
      <c r="C71" s="177">
        <v>0</v>
      </c>
      <c r="D71" s="177">
        <v>0</v>
      </c>
      <c r="E71" s="177">
        <v>0</v>
      </c>
    </row>
    <row r="72" spans="1:5" x14ac:dyDescent="0.2">
      <c r="A72" s="175" t="s">
        <v>74</v>
      </c>
      <c r="B72" s="176" t="s">
        <v>1184</v>
      </c>
      <c r="C72" s="177">
        <v>0</v>
      </c>
      <c r="D72" s="177">
        <v>0</v>
      </c>
      <c r="E72" s="177">
        <v>0</v>
      </c>
    </row>
    <row r="73" spans="1:5" x14ac:dyDescent="0.2">
      <c r="A73" s="175" t="s">
        <v>75</v>
      </c>
      <c r="B73" s="176" t="s">
        <v>1185</v>
      </c>
      <c r="C73" s="177">
        <v>403359565</v>
      </c>
      <c r="D73" s="177">
        <v>403359565</v>
      </c>
      <c r="E73" s="177">
        <v>160934838</v>
      </c>
    </row>
    <row r="74" spans="1:5" x14ac:dyDescent="0.2">
      <c r="A74" s="175" t="s">
        <v>76</v>
      </c>
      <c r="B74" s="176" t="s">
        <v>1186</v>
      </c>
      <c r="C74" s="177">
        <v>0</v>
      </c>
      <c r="D74" s="177">
        <v>0</v>
      </c>
      <c r="E74" s="177">
        <v>0</v>
      </c>
    </row>
    <row r="75" spans="1:5" x14ac:dyDescent="0.2">
      <c r="A75" s="175" t="s">
        <v>77</v>
      </c>
      <c r="B75" s="176" t="s">
        <v>1187</v>
      </c>
      <c r="C75" s="177">
        <v>0</v>
      </c>
      <c r="D75" s="177">
        <v>0</v>
      </c>
      <c r="E75" s="177">
        <v>0</v>
      </c>
    </row>
    <row r="76" spans="1:5" ht="25.5" x14ac:dyDescent="0.2">
      <c r="A76" s="175" t="s">
        <v>78</v>
      </c>
      <c r="B76" s="176" t="s">
        <v>1188</v>
      </c>
      <c r="C76" s="177">
        <v>0</v>
      </c>
      <c r="D76" s="177">
        <v>0</v>
      </c>
      <c r="E76" s="177">
        <v>131023838</v>
      </c>
    </row>
    <row r="77" spans="1:5" x14ac:dyDescent="0.2">
      <c r="A77" s="175" t="s">
        <v>79</v>
      </c>
      <c r="B77" s="176" t="s">
        <v>1189</v>
      </c>
      <c r="C77" s="177">
        <v>0</v>
      </c>
      <c r="D77" s="177">
        <v>0</v>
      </c>
      <c r="E77" s="177">
        <v>29911000</v>
      </c>
    </row>
    <row r="78" spans="1:5" x14ac:dyDescent="0.2">
      <c r="A78" s="175" t="s">
        <v>80</v>
      </c>
      <c r="B78" s="176" t="s">
        <v>1190</v>
      </c>
      <c r="C78" s="177">
        <v>0</v>
      </c>
      <c r="D78" s="177">
        <v>0</v>
      </c>
      <c r="E78" s="177">
        <v>0</v>
      </c>
    </row>
    <row r="79" spans="1:5" x14ac:dyDescent="0.2">
      <c r="A79" s="175" t="s">
        <v>81</v>
      </c>
      <c r="B79" s="176" t="s">
        <v>1191</v>
      </c>
      <c r="C79" s="177">
        <v>0</v>
      </c>
      <c r="D79" s="177">
        <v>0</v>
      </c>
      <c r="E79" s="177">
        <v>0</v>
      </c>
    </row>
    <row r="80" spans="1:5" x14ac:dyDescent="0.2">
      <c r="A80" s="175" t="s">
        <v>82</v>
      </c>
      <c r="B80" s="176" t="s">
        <v>1192</v>
      </c>
      <c r="C80" s="177">
        <v>0</v>
      </c>
      <c r="D80" s="177">
        <v>0</v>
      </c>
      <c r="E80" s="177">
        <v>0</v>
      </c>
    </row>
    <row r="81" spans="1:5" x14ac:dyDescent="0.2">
      <c r="A81" s="175" t="s">
        <v>83</v>
      </c>
      <c r="B81" s="176" t="s">
        <v>1193</v>
      </c>
      <c r="C81" s="177">
        <v>0</v>
      </c>
      <c r="D81" s="177">
        <v>0</v>
      </c>
      <c r="E81" s="177">
        <v>0</v>
      </c>
    </row>
    <row r="82" spans="1:5" x14ac:dyDescent="0.2">
      <c r="A82" s="175" t="s">
        <v>84</v>
      </c>
      <c r="B82" s="176" t="s">
        <v>1194</v>
      </c>
      <c r="C82" s="177">
        <v>0</v>
      </c>
      <c r="D82" s="177">
        <v>0</v>
      </c>
      <c r="E82" s="177">
        <v>0</v>
      </c>
    </row>
    <row r="83" spans="1:5" x14ac:dyDescent="0.2">
      <c r="A83" s="175" t="s">
        <v>85</v>
      </c>
      <c r="B83" s="176" t="s">
        <v>1195</v>
      </c>
      <c r="C83" s="177">
        <v>0</v>
      </c>
      <c r="D83" s="177">
        <v>0</v>
      </c>
      <c r="E83" s="177">
        <v>0</v>
      </c>
    </row>
    <row r="84" spans="1:5" x14ac:dyDescent="0.2">
      <c r="A84" s="178" t="s">
        <v>86</v>
      </c>
      <c r="B84" s="179" t="s">
        <v>1196</v>
      </c>
      <c r="C84" s="180">
        <v>419606565</v>
      </c>
      <c r="D84" s="180">
        <v>419397272</v>
      </c>
      <c r="E84" s="180">
        <v>176972545</v>
      </c>
    </row>
    <row r="85" spans="1:5" x14ac:dyDescent="0.2">
      <c r="A85" s="175" t="s">
        <v>87</v>
      </c>
      <c r="B85" s="176" t="s">
        <v>1197</v>
      </c>
      <c r="C85" s="177">
        <v>0</v>
      </c>
      <c r="D85" s="177">
        <v>0</v>
      </c>
      <c r="E85" s="177">
        <v>0</v>
      </c>
    </row>
    <row r="86" spans="1:5" x14ac:dyDescent="0.2">
      <c r="A86" s="175" t="s">
        <v>88</v>
      </c>
      <c r="B86" s="176" t="s">
        <v>1198</v>
      </c>
      <c r="C86" s="177">
        <v>0</v>
      </c>
      <c r="D86" s="177">
        <v>0</v>
      </c>
      <c r="E86" s="177">
        <v>0</v>
      </c>
    </row>
    <row r="87" spans="1:5" x14ac:dyDescent="0.2">
      <c r="A87" s="175" t="s">
        <v>89</v>
      </c>
      <c r="B87" s="176" t="s">
        <v>1199</v>
      </c>
      <c r="C87" s="177">
        <v>0</v>
      </c>
      <c r="D87" s="177">
        <v>0</v>
      </c>
      <c r="E87" s="177">
        <v>0</v>
      </c>
    </row>
    <row r="88" spans="1:5" x14ac:dyDescent="0.2">
      <c r="A88" s="175" t="s">
        <v>90</v>
      </c>
      <c r="B88" s="176" t="s">
        <v>1200</v>
      </c>
      <c r="C88" s="177">
        <v>0</v>
      </c>
      <c r="D88" s="177">
        <v>0</v>
      </c>
      <c r="E88" s="177">
        <v>0</v>
      </c>
    </row>
    <row r="89" spans="1:5" x14ac:dyDescent="0.2">
      <c r="A89" s="175" t="s">
        <v>91</v>
      </c>
      <c r="B89" s="176" t="s">
        <v>1201</v>
      </c>
      <c r="C89" s="177">
        <v>0</v>
      </c>
      <c r="D89" s="177">
        <v>0</v>
      </c>
      <c r="E89" s="177">
        <v>0</v>
      </c>
    </row>
    <row r="90" spans="1:5" x14ac:dyDescent="0.2">
      <c r="A90" s="175" t="s">
        <v>92</v>
      </c>
      <c r="B90" s="176" t="s">
        <v>1202</v>
      </c>
      <c r="C90" s="177">
        <v>0</v>
      </c>
      <c r="D90" s="177">
        <v>0</v>
      </c>
      <c r="E90" s="177">
        <v>0</v>
      </c>
    </row>
    <row r="91" spans="1:5" x14ac:dyDescent="0.2">
      <c r="A91" s="175" t="s">
        <v>93</v>
      </c>
      <c r="B91" s="176" t="s">
        <v>1203</v>
      </c>
      <c r="C91" s="177">
        <v>0</v>
      </c>
      <c r="D91" s="177">
        <v>0</v>
      </c>
      <c r="E91" s="177">
        <v>0</v>
      </c>
    </row>
    <row r="92" spans="1:5" x14ac:dyDescent="0.2">
      <c r="A92" s="175" t="s">
        <v>94</v>
      </c>
      <c r="B92" s="176" t="s">
        <v>1204</v>
      </c>
      <c r="C92" s="177">
        <v>0</v>
      </c>
      <c r="D92" s="177">
        <v>0</v>
      </c>
      <c r="E92" s="177">
        <v>0</v>
      </c>
    </row>
    <row r="93" spans="1:5" x14ac:dyDescent="0.2">
      <c r="A93" s="175" t="s">
        <v>95</v>
      </c>
      <c r="B93" s="176" t="s">
        <v>1205</v>
      </c>
      <c r="C93" s="177">
        <v>0</v>
      </c>
      <c r="D93" s="177">
        <v>0</v>
      </c>
      <c r="E93" s="177">
        <v>0</v>
      </c>
    </row>
    <row r="94" spans="1:5" x14ac:dyDescent="0.2">
      <c r="A94" s="175" t="s">
        <v>96</v>
      </c>
      <c r="B94" s="176" t="s">
        <v>1206</v>
      </c>
      <c r="C94" s="177">
        <v>0</v>
      </c>
      <c r="D94" s="177">
        <v>0</v>
      </c>
      <c r="E94" s="177">
        <v>0</v>
      </c>
    </row>
    <row r="95" spans="1:5" x14ac:dyDescent="0.2">
      <c r="A95" s="175" t="s">
        <v>97</v>
      </c>
      <c r="B95" s="176" t="s">
        <v>1207</v>
      </c>
      <c r="C95" s="177">
        <v>0</v>
      </c>
      <c r="D95" s="177">
        <v>0</v>
      </c>
      <c r="E95" s="177">
        <v>0</v>
      </c>
    </row>
    <row r="96" spans="1:5" x14ac:dyDescent="0.2">
      <c r="A96" s="175" t="s">
        <v>98</v>
      </c>
      <c r="B96" s="176" t="s">
        <v>1208</v>
      </c>
      <c r="C96" s="177">
        <v>0</v>
      </c>
      <c r="D96" s="177">
        <v>0</v>
      </c>
      <c r="E96" s="177">
        <v>0</v>
      </c>
    </row>
    <row r="97" spans="1:5" x14ac:dyDescent="0.2">
      <c r="A97" s="175" t="s">
        <v>99</v>
      </c>
      <c r="B97" s="176" t="s">
        <v>1209</v>
      </c>
      <c r="C97" s="177">
        <v>0</v>
      </c>
      <c r="D97" s="177">
        <v>0</v>
      </c>
      <c r="E97" s="177">
        <v>0</v>
      </c>
    </row>
    <row r="98" spans="1:5" x14ac:dyDescent="0.2">
      <c r="A98" s="175" t="s">
        <v>100</v>
      </c>
      <c r="B98" s="176" t="s">
        <v>1210</v>
      </c>
      <c r="C98" s="177">
        <v>0</v>
      </c>
      <c r="D98" s="177">
        <v>0</v>
      </c>
      <c r="E98" s="177">
        <v>0</v>
      </c>
    </row>
    <row r="99" spans="1:5" x14ac:dyDescent="0.2">
      <c r="A99" s="175" t="s">
        <v>101</v>
      </c>
      <c r="B99" s="176" t="s">
        <v>1211</v>
      </c>
      <c r="C99" s="177">
        <v>0</v>
      </c>
      <c r="D99" s="177">
        <v>0</v>
      </c>
      <c r="E99" s="177">
        <v>0</v>
      </c>
    </row>
    <row r="100" spans="1:5" x14ac:dyDescent="0.2">
      <c r="A100" s="175" t="s">
        <v>102</v>
      </c>
      <c r="B100" s="176" t="s">
        <v>1212</v>
      </c>
      <c r="C100" s="177">
        <v>0</v>
      </c>
      <c r="D100" s="177">
        <v>0</v>
      </c>
      <c r="E100" s="177">
        <v>0</v>
      </c>
    </row>
    <row r="101" spans="1:5" x14ac:dyDescent="0.2">
      <c r="A101" s="175" t="s">
        <v>103</v>
      </c>
      <c r="B101" s="176" t="s">
        <v>1213</v>
      </c>
      <c r="C101" s="177">
        <v>0</v>
      </c>
      <c r="D101" s="177">
        <v>0</v>
      </c>
      <c r="E101" s="177">
        <v>0</v>
      </c>
    </row>
    <row r="102" spans="1:5" x14ac:dyDescent="0.2">
      <c r="A102" s="175" t="s">
        <v>104</v>
      </c>
      <c r="B102" s="176" t="s">
        <v>1214</v>
      </c>
      <c r="C102" s="177">
        <v>0</v>
      </c>
      <c r="D102" s="177">
        <v>0</v>
      </c>
      <c r="E102" s="177">
        <v>0</v>
      </c>
    </row>
    <row r="103" spans="1:5" x14ac:dyDescent="0.2">
      <c r="A103" s="175" t="s">
        <v>105</v>
      </c>
      <c r="B103" s="176" t="s">
        <v>1215</v>
      </c>
      <c r="C103" s="177">
        <v>0</v>
      </c>
      <c r="D103" s="177">
        <v>0</v>
      </c>
      <c r="E103" s="177">
        <v>0</v>
      </c>
    </row>
    <row r="104" spans="1:5" x14ac:dyDescent="0.2">
      <c r="A104" s="175" t="s">
        <v>106</v>
      </c>
      <c r="B104" s="176" t="s">
        <v>1216</v>
      </c>
      <c r="C104" s="177">
        <v>0</v>
      </c>
      <c r="D104" s="177">
        <v>0</v>
      </c>
      <c r="E104" s="177">
        <v>0</v>
      </c>
    </row>
    <row r="105" spans="1:5" x14ac:dyDescent="0.2">
      <c r="A105" s="175" t="s">
        <v>107</v>
      </c>
      <c r="B105" s="176" t="s">
        <v>1217</v>
      </c>
      <c r="C105" s="177">
        <v>0</v>
      </c>
      <c r="D105" s="177">
        <v>0</v>
      </c>
      <c r="E105" s="177">
        <v>0</v>
      </c>
    </row>
    <row r="106" spans="1:5" x14ac:dyDescent="0.2">
      <c r="A106" s="175" t="s">
        <v>108</v>
      </c>
      <c r="B106" s="176" t="s">
        <v>1218</v>
      </c>
      <c r="C106" s="177">
        <v>0</v>
      </c>
      <c r="D106" s="177">
        <v>0</v>
      </c>
      <c r="E106" s="177">
        <v>0</v>
      </c>
    </row>
    <row r="107" spans="1:5" x14ac:dyDescent="0.2">
      <c r="A107" s="175" t="s">
        <v>109</v>
      </c>
      <c r="B107" s="176" t="s">
        <v>1219</v>
      </c>
      <c r="C107" s="177">
        <v>0</v>
      </c>
      <c r="D107" s="177">
        <v>0</v>
      </c>
      <c r="E107" s="177">
        <v>0</v>
      </c>
    </row>
    <row r="108" spans="1:5" x14ac:dyDescent="0.2">
      <c r="A108" s="175" t="s">
        <v>110</v>
      </c>
      <c r="B108" s="176" t="s">
        <v>1220</v>
      </c>
      <c r="C108" s="177">
        <v>0</v>
      </c>
      <c r="D108" s="177">
        <v>0</v>
      </c>
      <c r="E108" s="177">
        <v>0</v>
      </c>
    </row>
    <row r="109" spans="1:5" x14ac:dyDescent="0.2">
      <c r="A109" s="175" t="s">
        <v>111</v>
      </c>
      <c r="B109" s="176" t="s">
        <v>1221</v>
      </c>
      <c r="C109" s="177">
        <v>0</v>
      </c>
      <c r="D109" s="177">
        <v>0</v>
      </c>
      <c r="E109" s="177">
        <v>0</v>
      </c>
    </row>
    <row r="110" spans="1:5" x14ac:dyDescent="0.2">
      <c r="A110" s="175" t="s">
        <v>112</v>
      </c>
      <c r="B110" s="176" t="s">
        <v>1222</v>
      </c>
      <c r="C110" s="177">
        <v>0</v>
      </c>
      <c r="D110" s="177">
        <v>0</v>
      </c>
      <c r="E110" s="177">
        <v>0</v>
      </c>
    </row>
    <row r="111" spans="1:5" x14ac:dyDescent="0.2">
      <c r="A111" s="175" t="s">
        <v>113</v>
      </c>
      <c r="B111" s="176" t="s">
        <v>1223</v>
      </c>
      <c r="C111" s="177">
        <v>365000000</v>
      </c>
      <c r="D111" s="177">
        <v>365000000</v>
      </c>
      <c r="E111" s="177">
        <v>380057398</v>
      </c>
    </row>
    <row r="112" spans="1:5" x14ac:dyDescent="0.2">
      <c r="A112" s="175" t="s">
        <v>114</v>
      </c>
      <c r="B112" s="176" t="s">
        <v>1224</v>
      </c>
      <c r="C112" s="177">
        <v>0</v>
      </c>
      <c r="D112" s="177">
        <v>0</v>
      </c>
      <c r="E112" s="177">
        <v>270900946</v>
      </c>
    </row>
    <row r="113" spans="1:5" x14ac:dyDescent="0.2">
      <c r="A113" s="175" t="s">
        <v>115</v>
      </c>
      <c r="B113" s="176" t="s">
        <v>1225</v>
      </c>
      <c r="C113" s="177">
        <v>0</v>
      </c>
      <c r="D113" s="177">
        <v>0</v>
      </c>
      <c r="E113" s="177">
        <v>0</v>
      </c>
    </row>
    <row r="114" spans="1:5" x14ac:dyDescent="0.2">
      <c r="A114" s="175" t="s">
        <v>116</v>
      </c>
      <c r="B114" s="176" t="s">
        <v>1226</v>
      </c>
      <c r="C114" s="177">
        <v>0</v>
      </c>
      <c r="D114" s="177">
        <v>0</v>
      </c>
      <c r="E114" s="177">
        <v>109156452</v>
      </c>
    </row>
    <row r="115" spans="1:5" x14ac:dyDescent="0.2">
      <c r="A115" s="175" t="s">
        <v>117</v>
      </c>
      <c r="B115" s="176" t="s">
        <v>1227</v>
      </c>
      <c r="C115" s="177">
        <v>0</v>
      </c>
      <c r="D115" s="177">
        <v>0</v>
      </c>
      <c r="E115" s="177">
        <v>0</v>
      </c>
    </row>
    <row r="116" spans="1:5" x14ac:dyDescent="0.2">
      <c r="A116" s="175" t="s">
        <v>118</v>
      </c>
      <c r="B116" s="176" t="s">
        <v>1228</v>
      </c>
      <c r="C116" s="177">
        <v>0</v>
      </c>
      <c r="D116" s="177">
        <v>0</v>
      </c>
      <c r="E116" s="177">
        <v>0</v>
      </c>
    </row>
    <row r="117" spans="1:5" x14ac:dyDescent="0.2">
      <c r="A117" s="175" t="s">
        <v>119</v>
      </c>
      <c r="B117" s="176" t="s">
        <v>1229</v>
      </c>
      <c r="C117" s="177">
        <v>0</v>
      </c>
      <c r="D117" s="177">
        <v>0</v>
      </c>
      <c r="E117" s="177">
        <v>0</v>
      </c>
    </row>
    <row r="118" spans="1:5" x14ac:dyDescent="0.2">
      <c r="A118" s="175" t="s">
        <v>120</v>
      </c>
      <c r="B118" s="176" t="s">
        <v>1230</v>
      </c>
      <c r="C118" s="177">
        <v>360000000</v>
      </c>
      <c r="D118" s="177">
        <v>360000000</v>
      </c>
      <c r="E118" s="177">
        <v>387132116</v>
      </c>
    </row>
    <row r="119" spans="1:5" x14ac:dyDescent="0.2">
      <c r="A119" s="175" t="s">
        <v>121</v>
      </c>
      <c r="B119" s="176" t="s">
        <v>1231</v>
      </c>
      <c r="C119" s="177">
        <v>0</v>
      </c>
      <c r="D119" s="177">
        <v>0</v>
      </c>
      <c r="E119" s="177">
        <v>0</v>
      </c>
    </row>
    <row r="120" spans="1:5" x14ac:dyDescent="0.2">
      <c r="A120" s="175" t="s">
        <v>122</v>
      </c>
      <c r="B120" s="176" t="s">
        <v>1232</v>
      </c>
      <c r="C120" s="177">
        <v>0</v>
      </c>
      <c r="D120" s="177">
        <v>0</v>
      </c>
      <c r="E120" s="177">
        <v>0</v>
      </c>
    </row>
    <row r="121" spans="1:5" x14ac:dyDescent="0.2">
      <c r="A121" s="175" t="s">
        <v>123</v>
      </c>
      <c r="B121" s="176" t="s">
        <v>1233</v>
      </c>
      <c r="C121" s="177">
        <v>0</v>
      </c>
      <c r="D121" s="177">
        <v>0</v>
      </c>
      <c r="E121" s="177">
        <v>0</v>
      </c>
    </row>
    <row r="122" spans="1:5" x14ac:dyDescent="0.2">
      <c r="A122" s="175" t="s">
        <v>124</v>
      </c>
      <c r="B122" s="176" t="s">
        <v>1234</v>
      </c>
      <c r="C122" s="177">
        <v>0</v>
      </c>
      <c r="D122" s="177">
        <v>0</v>
      </c>
      <c r="E122" s="177">
        <v>0</v>
      </c>
    </row>
    <row r="123" spans="1:5" x14ac:dyDescent="0.2">
      <c r="A123" s="175" t="s">
        <v>125</v>
      </c>
      <c r="B123" s="176" t="s">
        <v>1235</v>
      </c>
      <c r="C123" s="177">
        <v>0</v>
      </c>
      <c r="D123" s="177">
        <v>0</v>
      </c>
      <c r="E123" s="177">
        <v>387132116</v>
      </c>
    </row>
    <row r="124" spans="1:5" x14ac:dyDescent="0.2">
      <c r="A124" s="175" t="s">
        <v>126</v>
      </c>
      <c r="B124" s="176" t="s">
        <v>1236</v>
      </c>
      <c r="C124" s="177">
        <v>0</v>
      </c>
      <c r="D124" s="177">
        <v>0</v>
      </c>
      <c r="E124" s="177">
        <v>0</v>
      </c>
    </row>
    <row r="125" spans="1:5" x14ac:dyDescent="0.2">
      <c r="A125" s="175" t="s">
        <v>127</v>
      </c>
      <c r="B125" s="176" t="s">
        <v>1237</v>
      </c>
      <c r="C125" s="177">
        <v>0</v>
      </c>
      <c r="D125" s="177">
        <v>0</v>
      </c>
      <c r="E125" s="177">
        <v>0</v>
      </c>
    </row>
    <row r="126" spans="1:5" x14ac:dyDescent="0.2">
      <c r="A126" s="175" t="s">
        <v>128</v>
      </c>
      <c r="B126" s="176" t="s">
        <v>1238</v>
      </c>
      <c r="C126" s="177">
        <v>0</v>
      </c>
      <c r="D126" s="177">
        <v>0</v>
      </c>
      <c r="E126" s="177">
        <v>0</v>
      </c>
    </row>
    <row r="127" spans="1:5" x14ac:dyDescent="0.2">
      <c r="A127" s="175" t="s">
        <v>129</v>
      </c>
      <c r="B127" s="176" t="s">
        <v>1239</v>
      </c>
      <c r="C127" s="177">
        <v>0</v>
      </c>
      <c r="D127" s="177">
        <v>0</v>
      </c>
      <c r="E127" s="177">
        <v>0</v>
      </c>
    </row>
    <row r="128" spans="1:5" x14ac:dyDescent="0.2">
      <c r="A128" s="175" t="s">
        <v>130</v>
      </c>
      <c r="B128" s="176" t="s">
        <v>1240</v>
      </c>
      <c r="C128" s="177">
        <v>0</v>
      </c>
      <c r="D128" s="177">
        <v>0</v>
      </c>
      <c r="E128" s="177">
        <v>0</v>
      </c>
    </row>
    <row r="129" spans="1:5" ht="25.5" x14ac:dyDescent="0.2">
      <c r="A129" s="175" t="s">
        <v>131</v>
      </c>
      <c r="B129" s="176" t="s">
        <v>1241</v>
      </c>
      <c r="C129" s="177">
        <v>0</v>
      </c>
      <c r="D129" s="177">
        <v>0</v>
      </c>
      <c r="E129" s="177">
        <v>0</v>
      </c>
    </row>
    <row r="130" spans="1:5" ht="25.5" x14ac:dyDescent="0.2">
      <c r="A130" s="175" t="s">
        <v>132</v>
      </c>
      <c r="B130" s="176" t="s">
        <v>1242</v>
      </c>
      <c r="C130" s="177">
        <v>0</v>
      </c>
      <c r="D130" s="177">
        <v>0</v>
      </c>
      <c r="E130" s="177">
        <v>0</v>
      </c>
    </row>
    <row r="131" spans="1:5" ht="25.5" x14ac:dyDescent="0.2">
      <c r="A131" s="175" t="s">
        <v>133</v>
      </c>
      <c r="B131" s="176" t="s">
        <v>1243</v>
      </c>
      <c r="C131" s="177">
        <v>0</v>
      </c>
      <c r="D131" s="177">
        <v>0</v>
      </c>
      <c r="E131" s="177">
        <v>0</v>
      </c>
    </row>
    <row r="132" spans="1:5" x14ac:dyDescent="0.2">
      <c r="A132" s="175" t="s">
        <v>134</v>
      </c>
      <c r="B132" s="176" t="s">
        <v>1244</v>
      </c>
      <c r="C132" s="177">
        <v>0</v>
      </c>
      <c r="D132" s="177">
        <v>0</v>
      </c>
      <c r="E132" s="177">
        <v>0</v>
      </c>
    </row>
    <row r="133" spans="1:5" x14ac:dyDescent="0.2">
      <c r="A133" s="175" t="s">
        <v>135</v>
      </c>
      <c r="B133" s="176" t="s">
        <v>1245</v>
      </c>
      <c r="C133" s="177">
        <v>0</v>
      </c>
      <c r="D133" s="177">
        <v>0</v>
      </c>
      <c r="E133" s="177">
        <v>0</v>
      </c>
    </row>
    <row r="134" spans="1:5" x14ac:dyDescent="0.2">
      <c r="A134" s="175" t="s">
        <v>136</v>
      </c>
      <c r="B134" s="176" t="s">
        <v>1246</v>
      </c>
      <c r="C134" s="177">
        <v>0</v>
      </c>
      <c r="D134" s="177">
        <v>0</v>
      </c>
      <c r="E134" s="177">
        <v>0</v>
      </c>
    </row>
    <row r="135" spans="1:5" x14ac:dyDescent="0.2">
      <c r="A135" s="175" t="s">
        <v>137</v>
      </c>
      <c r="B135" s="176" t="s">
        <v>1247</v>
      </c>
      <c r="C135" s="177">
        <v>0</v>
      </c>
      <c r="D135" s="177">
        <v>0</v>
      </c>
      <c r="E135" s="177">
        <v>0</v>
      </c>
    </row>
    <row r="136" spans="1:5" x14ac:dyDescent="0.2">
      <c r="A136" s="175" t="s">
        <v>138</v>
      </c>
      <c r="B136" s="176" t="s">
        <v>1248</v>
      </c>
      <c r="C136" s="177">
        <v>0</v>
      </c>
      <c r="D136" s="177">
        <v>0</v>
      </c>
      <c r="E136" s="177">
        <v>0</v>
      </c>
    </row>
    <row r="137" spans="1:5" ht="38.25" x14ac:dyDescent="0.2">
      <c r="A137" s="175" t="s">
        <v>139</v>
      </c>
      <c r="B137" s="176" t="s">
        <v>1249</v>
      </c>
      <c r="C137" s="177">
        <v>0</v>
      </c>
      <c r="D137" s="177">
        <v>0</v>
      </c>
      <c r="E137" s="177">
        <v>0</v>
      </c>
    </row>
    <row r="138" spans="1:5" x14ac:dyDescent="0.2">
      <c r="A138" s="175" t="s">
        <v>140</v>
      </c>
      <c r="B138" s="176" t="s">
        <v>1250</v>
      </c>
      <c r="C138" s="177">
        <v>0</v>
      </c>
      <c r="D138" s="177">
        <v>0</v>
      </c>
      <c r="E138" s="177">
        <v>0</v>
      </c>
    </row>
    <row r="139" spans="1:5" x14ac:dyDescent="0.2">
      <c r="A139" s="175" t="s">
        <v>141</v>
      </c>
      <c r="B139" s="176" t="s">
        <v>1251</v>
      </c>
      <c r="C139" s="177">
        <v>0</v>
      </c>
      <c r="D139" s="177">
        <v>0</v>
      </c>
      <c r="E139" s="177">
        <v>0</v>
      </c>
    </row>
    <row r="140" spans="1:5" x14ac:dyDescent="0.2">
      <c r="A140" s="175" t="s">
        <v>142</v>
      </c>
      <c r="B140" s="176" t="s">
        <v>1252</v>
      </c>
      <c r="C140" s="177">
        <v>0</v>
      </c>
      <c r="D140" s="177">
        <v>0</v>
      </c>
      <c r="E140" s="177">
        <v>0</v>
      </c>
    </row>
    <row r="141" spans="1:5" x14ac:dyDescent="0.2">
      <c r="A141" s="175" t="s">
        <v>143</v>
      </c>
      <c r="B141" s="176" t="s">
        <v>1253</v>
      </c>
      <c r="C141" s="177">
        <v>0</v>
      </c>
      <c r="D141" s="177">
        <v>0</v>
      </c>
      <c r="E141" s="177">
        <v>0</v>
      </c>
    </row>
    <row r="142" spans="1:5" x14ac:dyDescent="0.2">
      <c r="A142" s="175" t="s">
        <v>144</v>
      </c>
      <c r="B142" s="176" t="s">
        <v>1254</v>
      </c>
      <c r="C142" s="177">
        <v>0</v>
      </c>
      <c r="D142" s="177">
        <v>0</v>
      </c>
      <c r="E142" s="177">
        <v>0</v>
      </c>
    </row>
    <row r="143" spans="1:5" x14ac:dyDescent="0.2">
      <c r="A143" s="175" t="s">
        <v>145</v>
      </c>
      <c r="B143" s="176" t="s">
        <v>1255</v>
      </c>
      <c r="C143" s="177">
        <v>0</v>
      </c>
      <c r="D143" s="177">
        <v>0</v>
      </c>
      <c r="E143" s="177">
        <v>0</v>
      </c>
    </row>
    <row r="144" spans="1:5" x14ac:dyDescent="0.2">
      <c r="A144" s="175" t="s">
        <v>146</v>
      </c>
      <c r="B144" s="176" t="s">
        <v>1256</v>
      </c>
      <c r="C144" s="177">
        <v>0</v>
      </c>
      <c r="D144" s="177">
        <v>0</v>
      </c>
      <c r="E144" s="177">
        <v>0</v>
      </c>
    </row>
    <row r="145" spans="1:5" x14ac:dyDescent="0.2">
      <c r="A145" s="175" t="s">
        <v>147</v>
      </c>
      <c r="B145" s="176" t="s">
        <v>1257</v>
      </c>
      <c r="C145" s="177">
        <v>0</v>
      </c>
      <c r="D145" s="177">
        <v>0</v>
      </c>
      <c r="E145" s="177">
        <v>0</v>
      </c>
    </row>
    <row r="146" spans="1:5" x14ac:dyDescent="0.2">
      <c r="A146" s="175" t="s">
        <v>148</v>
      </c>
      <c r="B146" s="176" t="s">
        <v>1258</v>
      </c>
      <c r="C146" s="177">
        <v>0</v>
      </c>
      <c r="D146" s="177">
        <v>0</v>
      </c>
      <c r="E146" s="177">
        <v>0</v>
      </c>
    </row>
    <row r="147" spans="1:5" x14ac:dyDescent="0.2">
      <c r="A147" s="175" t="s">
        <v>149</v>
      </c>
      <c r="B147" s="176" t="s">
        <v>1259</v>
      </c>
      <c r="C147" s="177">
        <v>500000</v>
      </c>
      <c r="D147" s="177">
        <v>500000</v>
      </c>
      <c r="E147" s="177">
        <v>563900</v>
      </c>
    </row>
    <row r="148" spans="1:5" x14ac:dyDescent="0.2">
      <c r="A148" s="175" t="s">
        <v>150</v>
      </c>
      <c r="B148" s="176" t="s">
        <v>1260</v>
      </c>
      <c r="C148" s="177">
        <v>0</v>
      </c>
      <c r="D148" s="177">
        <v>0</v>
      </c>
      <c r="E148" s="177">
        <v>0</v>
      </c>
    </row>
    <row r="149" spans="1:5" ht="25.5" x14ac:dyDescent="0.2">
      <c r="A149" s="175" t="s">
        <v>151</v>
      </c>
      <c r="B149" s="176" t="s">
        <v>1261</v>
      </c>
      <c r="C149" s="177">
        <v>0</v>
      </c>
      <c r="D149" s="177">
        <v>0</v>
      </c>
      <c r="E149" s="177">
        <v>0</v>
      </c>
    </row>
    <row r="150" spans="1:5" x14ac:dyDescent="0.2">
      <c r="A150" s="175" t="s">
        <v>152</v>
      </c>
      <c r="B150" s="176" t="s">
        <v>1262</v>
      </c>
      <c r="C150" s="177">
        <v>0</v>
      </c>
      <c r="D150" s="177">
        <v>0</v>
      </c>
      <c r="E150" s="177">
        <v>0</v>
      </c>
    </row>
    <row r="151" spans="1:5" x14ac:dyDescent="0.2">
      <c r="A151" s="175" t="s">
        <v>153</v>
      </c>
      <c r="B151" s="176" t="s">
        <v>1263</v>
      </c>
      <c r="C151" s="177">
        <v>0</v>
      </c>
      <c r="D151" s="177">
        <v>0</v>
      </c>
      <c r="E151" s="177">
        <v>0</v>
      </c>
    </row>
    <row r="152" spans="1:5" x14ac:dyDescent="0.2">
      <c r="A152" s="175" t="s">
        <v>154</v>
      </c>
      <c r="B152" s="176" t="s">
        <v>1264</v>
      </c>
      <c r="C152" s="177">
        <v>0</v>
      </c>
      <c r="D152" s="177">
        <v>0</v>
      </c>
      <c r="E152" s="177">
        <v>0</v>
      </c>
    </row>
    <row r="153" spans="1:5" x14ac:dyDescent="0.2">
      <c r="A153" s="175" t="s">
        <v>155</v>
      </c>
      <c r="B153" s="176" t="s">
        <v>1265</v>
      </c>
      <c r="C153" s="177">
        <v>0</v>
      </c>
      <c r="D153" s="177">
        <v>0</v>
      </c>
      <c r="E153" s="177">
        <v>0</v>
      </c>
    </row>
    <row r="154" spans="1:5" x14ac:dyDescent="0.2">
      <c r="A154" s="175" t="s">
        <v>156</v>
      </c>
      <c r="B154" s="176" t="s">
        <v>1266</v>
      </c>
      <c r="C154" s="177">
        <v>0</v>
      </c>
      <c r="D154" s="177">
        <v>0</v>
      </c>
      <c r="E154" s="177">
        <v>563900</v>
      </c>
    </row>
    <row r="155" spans="1:5" x14ac:dyDescent="0.2">
      <c r="A155" s="175" t="s">
        <v>157</v>
      </c>
      <c r="B155" s="176" t="s">
        <v>1267</v>
      </c>
      <c r="C155" s="177">
        <v>0</v>
      </c>
      <c r="D155" s="177">
        <v>0</v>
      </c>
      <c r="E155" s="177">
        <v>0</v>
      </c>
    </row>
    <row r="156" spans="1:5" x14ac:dyDescent="0.2">
      <c r="A156" s="175" t="s">
        <v>158</v>
      </c>
      <c r="B156" s="176" t="s">
        <v>1268</v>
      </c>
      <c r="C156" s="177">
        <v>0</v>
      </c>
      <c r="D156" s="177">
        <v>0</v>
      </c>
      <c r="E156" s="177">
        <v>0</v>
      </c>
    </row>
    <row r="157" spans="1:5" x14ac:dyDescent="0.2">
      <c r="A157" s="175" t="s">
        <v>159</v>
      </c>
      <c r="B157" s="176" t="s">
        <v>1269</v>
      </c>
      <c r="C157" s="177">
        <v>0</v>
      </c>
      <c r="D157" s="177">
        <v>0</v>
      </c>
      <c r="E157" s="177">
        <v>0</v>
      </c>
    </row>
    <row r="158" spans="1:5" x14ac:dyDescent="0.2">
      <c r="A158" s="175" t="s">
        <v>160</v>
      </c>
      <c r="B158" s="176" t="s">
        <v>1270</v>
      </c>
      <c r="C158" s="177">
        <v>0</v>
      </c>
      <c r="D158" s="177">
        <v>0</v>
      </c>
      <c r="E158" s="177">
        <v>0</v>
      </c>
    </row>
    <row r="159" spans="1:5" x14ac:dyDescent="0.2">
      <c r="A159" s="175" t="s">
        <v>161</v>
      </c>
      <c r="B159" s="176" t="s">
        <v>1271</v>
      </c>
      <c r="C159" s="177">
        <v>0</v>
      </c>
      <c r="D159" s="177">
        <v>0</v>
      </c>
      <c r="E159" s="177">
        <v>0</v>
      </c>
    </row>
    <row r="160" spans="1:5" x14ac:dyDescent="0.2">
      <c r="A160" s="175" t="s">
        <v>162</v>
      </c>
      <c r="B160" s="176" t="s">
        <v>1272</v>
      </c>
      <c r="C160" s="177">
        <v>0</v>
      </c>
      <c r="D160" s="177">
        <v>0</v>
      </c>
      <c r="E160" s="177">
        <v>0</v>
      </c>
    </row>
    <row r="161" spans="1:5" x14ac:dyDescent="0.2">
      <c r="A161" s="175" t="s">
        <v>163</v>
      </c>
      <c r="B161" s="176" t="s">
        <v>1273</v>
      </c>
      <c r="C161" s="177">
        <v>0</v>
      </c>
      <c r="D161" s="177">
        <v>0</v>
      </c>
      <c r="E161" s="177">
        <v>0</v>
      </c>
    </row>
    <row r="162" spans="1:5" ht="25.5" x14ac:dyDescent="0.2">
      <c r="A162" s="175" t="s">
        <v>164</v>
      </c>
      <c r="B162" s="176" t="s">
        <v>1274</v>
      </c>
      <c r="C162" s="177">
        <v>0</v>
      </c>
      <c r="D162" s="177">
        <v>0</v>
      </c>
      <c r="E162" s="177">
        <v>0</v>
      </c>
    </row>
    <row r="163" spans="1:5" x14ac:dyDescent="0.2">
      <c r="A163" s="175" t="s">
        <v>165</v>
      </c>
      <c r="B163" s="176" t="s">
        <v>1275</v>
      </c>
      <c r="C163" s="177">
        <v>0</v>
      </c>
      <c r="D163" s="177">
        <v>0</v>
      </c>
      <c r="E163" s="177">
        <v>0</v>
      </c>
    </row>
    <row r="164" spans="1:5" x14ac:dyDescent="0.2">
      <c r="A164" s="175" t="s">
        <v>166</v>
      </c>
      <c r="B164" s="176" t="s">
        <v>1276</v>
      </c>
      <c r="C164" s="177">
        <v>360500000</v>
      </c>
      <c r="D164" s="177">
        <v>360500000</v>
      </c>
      <c r="E164" s="177">
        <v>387696016</v>
      </c>
    </row>
    <row r="165" spans="1:5" x14ac:dyDescent="0.2">
      <c r="A165" s="175" t="s">
        <v>167</v>
      </c>
      <c r="B165" s="176" t="s">
        <v>1277</v>
      </c>
      <c r="C165" s="177">
        <v>27500000</v>
      </c>
      <c r="D165" s="177">
        <v>27500000</v>
      </c>
      <c r="E165" s="177">
        <v>35898520</v>
      </c>
    </row>
    <row r="166" spans="1:5" x14ac:dyDescent="0.2">
      <c r="A166" s="175" t="s">
        <v>168</v>
      </c>
      <c r="B166" s="176" t="s">
        <v>1278</v>
      </c>
      <c r="C166" s="177">
        <v>0</v>
      </c>
      <c r="D166" s="177">
        <v>0</v>
      </c>
      <c r="E166" s="177">
        <v>0</v>
      </c>
    </row>
    <row r="167" spans="1:5" x14ac:dyDescent="0.2">
      <c r="A167" s="175" t="s">
        <v>169</v>
      </c>
      <c r="B167" s="176" t="s">
        <v>1279</v>
      </c>
      <c r="C167" s="177">
        <v>0</v>
      </c>
      <c r="D167" s="177">
        <v>0</v>
      </c>
      <c r="E167" s="177">
        <v>0</v>
      </c>
    </row>
    <row r="168" spans="1:5" x14ac:dyDescent="0.2">
      <c r="A168" s="175" t="s">
        <v>170</v>
      </c>
      <c r="B168" s="176" t="s">
        <v>1280</v>
      </c>
      <c r="C168" s="177">
        <v>0</v>
      </c>
      <c r="D168" s="177">
        <v>0</v>
      </c>
      <c r="E168" s="177">
        <v>21572880</v>
      </c>
    </row>
    <row r="169" spans="1:5" x14ac:dyDescent="0.2">
      <c r="A169" s="175" t="s">
        <v>171</v>
      </c>
      <c r="B169" s="176" t="s">
        <v>1281</v>
      </c>
      <c r="C169" s="177">
        <v>0</v>
      </c>
      <c r="D169" s="177">
        <v>0</v>
      </c>
      <c r="E169" s="177">
        <v>1993000</v>
      </c>
    </row>
    <row r="170" spans="1:5" x14ac:dyDescent="0.2">
      <c r="A170" s="175" t="s">
        <v>172</v>
      </c>
      <c r="B170" s="176" t="s">
        <v>1282</v>
      </c>
      <c r="C170" s="177">
        <v>0</v>
      </c>
      <c r="D170" s="177">
        <v>0</v>
      </c>
      <c r="E170" s="177">
        <v>0</v>
      </c>
    </row>
    <row r="171" spans="1:5" ht="25.5" x14ac:dyDescent="0.2">
      <c r="A171" s="175" t="s">
        <v>173</v>
      </c>
      <c r="B171" s="176" t="s">
        <v>1283</v>
      </c>
      <c r="C171" s="177">
        <v>0</v>
      </c>
      <c r="D171" s="177">
        <v>0</v>
      </c>
      <c r="E171" s="177">
        <v>0</v>
      </c>
    </row>
    <row r="172" spans="1:5" x14ac:dyDescent="0.2">
      <c r="A172" s="175" t="s">
        <v>174</v>
      </c>
      <c r="B172" s="176" t="s">
        <v>1284</v>
      </c>
      <c r="C172" s="177">
        <v>0</v>
      </c>
      <c r="D172" s="177">
        <v>0</v>
      </c>
      <c r="E172" s="177">
        <v>0</v>
      </c>
    </row>
    <row r="173" spans="1:5" x14ac:dyDescent="0.2">
      <c r="A173" s="175" t="s">
        <v>175</v>
      </c>
      <c r="B173" s="176" t="s">
        <v>1285</v>
      </c>
      <c r="C173" s="177">
        <v>0</v>
      </c>
      <c r="D173" s="177">
        <v>0</v>
      </c>
      <c r="E173" s="177">
        <v>0</v>
      </c>
    </row>
    <row r="174" spans="1:5" x14ac:dyDescent="0.2">
      <c r="A174" s="175" t="s">
        <v>176</v>
      </c>
      <c r="B174" s="176" t="s">
        <v>1286</v>
      </c>
      <c r="C174" s="177">
        <v>0</v>
      </c>
      <c r="D174" s="177">
        <v>0</v>
      </c>
      <c r="E174" s="177">
        <v>0</v>
      </c>
    </row>
    <row r="175" spans="1:5" x14ac:dyDescent="0.2">
      <c r="A175" s="175" t="s">
        <v>177</v>
      </c>
      <c r="B175" s="176" t="s">
        <v>1287</v>
      </c>
      <c r="C175" s="177">
        <v>0</v>
      </c>
      <c r="D175" s="177">
        <v>0</v>
      </c>
      <c r="E175" s="177">
        <v>70000</v>
      </c>
    </row>
    <row r="176" spans="1:5" ht="25.5" x14ac:dyDescent="0.2">
      <c r="A176" s="175" t="s">
        <v>178</v>
      </c>
      <c r="B176" s="176" t="s">
        <v>1288</v>
      </c>
      <c r="C176" s="177">
        <v>0</v>
      </c>
      <c r="D176" s="177">
        <v>0</v>
      </c>
      <c r="E176" s="177">
        <v>0</v>
      </c>
    </row>
    <row r="177" spans="1:5" x14ac:dyDescent="0.2">
      <c r="A177" s="175" t="s">
        <v>179</v>
      </c>
      <c r="B177" s="176" t="s">
        <v>1289</v>
      </c>
      <c r="C177" s="177">
        <v>0</v>
      </c>
      <c r="D177" s="177">
        <v>0</v>
      </c>
      <c r="E177" s="177">
        <v>1310499</v>
      </c>
    </row>
    <row r="178" spans="1:5" x14ac:dyDescent="0.2">
      <c r="A178" s="175" t="s">
        <v>180</v>
      </c>
      <c r="B178" s="176" t="s">
        <v>1290</v>
      </c>
      <c r="C178" s="177">
        <v>0</v>
      </c>
      <c r="D178" s="177">
        <v>0</v>
      </c>
      <c r="E178" s="177">
        <v>0</v>
      </c>
    </row>
    <row r="179" spans="1:5" x14ac:dyDescent="0.2">
      <c r="A179" s="175" t="s">
        <v>181</v>
      </c>
      <c r="B179" s="176" t="s">
        <v>1291</v>
      </c>
      <c r="C179" s="177">
        <v>0</v>
      </c>
      <c r="D179" s="177">
        <v>0</v>
      </c>
      <c r="E179" s="177">
        <v>0</v>
      </c>
    </row>
    <row r="180" spans="1:5" x14ac:dyDescent="0.2">
      <c r="A180" s="175" t="s">
        <v>182</v>
      </c>
      <c r="B180" s="176" t="s">
        <v>1292</v>
      </c>
      <c r="C180" s="177">
        <v>0</v>
      </c>
      <c r="D180" s="177">
        <v>0</v>
      </c>
      <c r="E180" s="177">
        <v>0</v>
      </c>
    </row>
    <row r="181" spans="1:5" x14ac:dyDescent="0.2">
      <c r="A181" s="175" t="s">
        <v>183</v>
      </c>
      <c r="B181" s="176" t="s">
        <v>1293</v>
      </c>
      <c r="C181" s="177">
        <v>0</v>
      </c>
      <c r="D181" s="177">
        <v>0</v>
      </c>
      <c r="E181" s="177">
        <v>2684789</v>
      </c>
    </row>
    <row r="182" spans="1:5" x14ac:dyDescent="0.2">
      <c r="A182" s="175" t="s">
        <v>184</v>
      </c>
      <c r="B182" s="176" t="s">
        <v>1294</v>
      </c>
      <c r="C182" s="177">
        <v>0</v>
      </c>
      <c r="D182" s="177">
        <v>0</v>
      </c>
      <c r="E182" s="177">
        <v>0</v>
      </c>
    </row>
    <row r="183" spans="1:5" x14ac:dyDescent="0.2">
      <c r="A183" s="175" t="s">
        <v>185</v>
      </c>
      <c r="B183" s="176" t="s">
        <v>1295</v>
      </c>
      <c r="C183" s="177">
        <v>0</v>
      </c>
      <c r="D183" s="177">
        <v>0</v>
      </c>
      <c r="E183" s="177">
        <v>0</v>
      </c>
    </row>
    <row r="184" spans="1:5" x14ac:dyDescent="0.2">
      <c r="A184" s="178" t="s">
        <v>186</v>
      </c>
      <c r="B184" s="179" t="s">
        <v>1296</v>
      </c>
      <c r="C184" s="180">
        <v>753000000</v>
      </c>
      <c r="D184" s="180">
        <v>753000000</v>
      </c>
      <c r="E184" s="180">
        <v>803651934</v>
      </c>
    </row>
    <row r="185" spans="1:5" x14ac:dyDescent="0.2">
      <c r="A185" s="175" t="s">
        <v>187</v>
      </c>
      <c r="B185" s="176" t="s">
        <v>1297</v>
      </c>
      <c r="C185" s="177">
        <v>0</v>
      </c>
      <c r="D185" s="177">
        <v>0</v>
      </c>
      <c r="E185" s="177">
        <v>0</v>
      </c>
    </row>
    <row r="186" spans="1:5" x14ac:dyDescent="0.2">
      <c r="A186" s="175" t="s">
        <v>188</v>
      </c>
      <c r="B186" s="176" t="s">
        <v>1298</v>
      </c>
      <c r="C186" s="177">
        <v>61509204</v>
      </c>
      <c r="D186" s="177">
        <v>61509204</v>
      </c>
      <c r="E186" s="177">
        <v>65130235</v>
      </c>
    </row>
    <row r="187" spans="1:5" x14ac:dyDescent="0.2">
      <c r="A187" s="175" t="s">
        <v>189</v>
      </c>
      <c r="B187" s="176" t="s">
        <v>1299</v>
      </c>
      <c r="C187" s="177">
        <v>0</v>
      </c>
      <c r="D187" s="177">
        <v>0</v>
      </c>
      <c r="E187" s="177">
        <v>0</v>
      </c>
    </row>
    <row r="188" spans="1:5" x14ac:dyDescent="0.2">
      <c r="A188" s="175" t="s">
        <v>190</v>
      </c>
      <c r="B188" s="176" t="s">
        <v>1300</v>
      </c>
      <c r="C188" s="177">
        <v>0</v>
      </c>
      <c r="D188" s="177">
        <v>0</v>
      </c>
      <c r="E188" s="177">
        <v>0</v>
      </c>
    </row>
    <row r="189" spans="1:5" x14ac:dyDescent="0.2">
      <c r="A189" s="175" t="s">
        <v>191</v>
      </c>
      <c r="B189" s="176" t="s">
        <v>1301</v>
      </c>
      <c r="C189" s="177">
        <v>14000000</v>
      </c>
      <c r="D189" s="177">
        <v>14000000</v>
      </c>
      <c r="E189" s="177">
        <v>14641228</v>
      </c>
    </row>
    <row r="190" spans="1:5" x14ac:dyDescent="0.2">
      <c r="A190" s="175" t="s">
        <v>192</v>
      </c>
      <c r="B190" s="176" t="s">
        <v>1302</v>
      </c>
      <c r="C190" s="177">
        <v>0</v>
      </c>
      <c r="D190" s="177">
        <v>0</v>
      </c>
      <c r="E190" s="177">
        <v>9984269</v>
      </c>
    </row>
    <row r="191" spans="1:5" x14ac:dyDescent="0.2">
      <c r="A191" s="175" t="s">
        <v>193</v>
      </c>
      <c r="B191" s="176" t="s">
        <v>1303</v>
      </c>
      <c r="C191" s="177">
        <v>0</v>
      </c>
      <c r="D191" s="177">
        <v>0</v>
      </c>
      <c r="E191" s="177">
        <v>0</v>
      </c>
    </row>
    <row r="192" spans="1:5" x14ac:dyDescent="0.2">
      <c r="A192" s="175" t="s">
        <v>194</v>
      </c>
      <c r="B192" s="176" t="s">
        <v>1304</v>
      </c>
      <c r="C192" s="177">
        <v>0</v>
      </c>
      <c r="D192" s="177">
        <v>0</v>
      </c>
      <c r="E192" s="177">
        <v>0</v>
      </c>
    </row>
    <row r="193" spans="1:5" x14ac:dyDescent="0.2">
      <c r="A193" s="175" t="s">
        <v>195</v>
      </c>
      <c r="B193" s="176" t="s">
        <v>1305</v>
      </c>
      <c r="C193" s="177">
        <v>0</v>
      </c>
      <c r="D193" s="177">
        <v>0</v>
      </c>
      <c r="E193" s="177">
        <v>0</v>
      </c>
    </row>
    <row r="194" spans="1:5" x14ac:dyDescent="0.2">
      <c r="A194" s="175" t="s">
        <v>196</v>
      </c>
      <c r="B194" s="176" t="s">
        <v>1306</v>
      </c>
      <c r="C194" s="177">
        <v>0</v>
      </c>
      <c r="D194" s="177">
        <v>0</v>
      </c>
      <c r="E194" s="177">
        <v>0</v>
      </c>
    </row>
    <row r="195" spans="1:5" x14ac:dyDescent="0.2">
      <c r="A195" s="175" t="s">
        <v>197</v>
      </c>
      <c r="B195" s="176" t="s">
        <v>1307</v>
      </c>
      <c r="C195" s="177">
        <v>0</v>
      </c>
      <c r="D195" s="177">
        <v>0</v>
      </c>
      <c r="E195" s="177">
        <v>0</v>
      </c>
    </row>
    <row r="196" spans="1:5" x14ac:dyDescent="0.2">
      <c r="A196" s="175" t="s">
        <v>198</v>
      </c>
      <c r="B196" s="176" t="s">
        <v>1308</v>
      </c>
      <c r="C196" s="177">
        <v>0</v>
      </c>
      <c r="D196" s="177">
        <v>0</v>
      </c>
      <c r="E196" s="177">
        <v>0</v>
      </c>
    </row>
    <row r="197" spans="1:5" x14ac:dyDescent="0.2">
      <c r="A197" s="175" t="s">
        <v>199</v>
      </c>
      <c r="B197" s="176" t="s">
        <v>1309</v>
      </c>
      <c r="C197" s="177">
        <v>0</v>
      </c>
      <c r="D197" s="177">
        <v>0</v>
      </c>
      <c r="E197" s="177">
        <v>0</v>
      </c>
    </row>
    <row r="198" spans="1:5" x14ac:dyDescent="0.2">
      <c r="A198" s="175" t="s">
        <v>200</v>
      </c>
      <c r="B198" s="176" t="s">
        <v>1310</v>
      </c>
      <c r="C198" s="177">
        <v>40000000</v>
      </c>
      <c r="D198" s="177">
        <v>40000000</v>
      </c>
      <c r="E198" s="177">
        <v>45054730</v>
      </c>
    </row>
    <row r="199" spans="1:5" x14ac:dyDescent="0.2">
      <c r="A199" s="175" t="s">
        <v>201</v>
      </c>
      <c r="B199" s="176" t="s">
        <v>1311</v>
      </c>
      <c r="C199" s="177">
        <v>31042780</v>
      </c>
      <c r="D199" s="177">
        <v>31042780</v>
      </c>
      <c r="E199" s="177">
        <v>48195432</v>
      </c>
    </row>
    <row r="200" spans="1:5" x14ac:dyDescent="0.2">
      <c r="A200" s="175" t="s">
        <v>202</v>
      </c>
      <c r="B200" s="176" t="s">
        <v>1312</v>
      </c>
      <c r="C200" s="177">
        <v>0</v>
      </c>
      <c r="D200" s="177">
        <v>0</v>
      </c>
      <c r="E200" s="177">
        <v>0</v>
      </c>
    </row>
    <row r="201" spans="1:5" x14ac:dyDescent="0.2">
      <c r="A201" s="175" t="s">
        <v>203</v>
      </c>
      <c r="B201" s="176" t="s">
        <v>1313</v>
      </c>
      <c r="C201" s="177">
        <v>0</v>
      </c>
      <c r="D201" s="177">
        <v>0</v>
      </c>
      <c r="E201" s="177">
        <v>0</v>
      </c>
    </row>
    <row r="202" spans="1:5" x14ac:dyDescent="0.2">
      <c r="A202" s="175" t="s">
        <v>204</v>
      </c>
      <c r="B202" s="176" t="s">
        <v>1314</v>
      </c>
      <c r="C202" s="177">
        <v>0</v>
      </c>
      <c r="D202" s="177">
        <v>0</v>
      </c>
      <c r="E202" s="177">
        <v>0</v>
      </c>
    </row>
    <row r="203" spans="1:5" x14ac:dyDescent="0.2">
      <c r="A203" s="175" t="s">
        <v>205</v>
      </c>
      <c r="B203" s="176" t="s">
        <v>1315</v>
      </c>
      <c r="C203" s="177">
        <v>0</v>
      </c>
      <c r="D203" s="177">
        <v>0</v>
      </c>
      <c r="E203" s="177">
        <v>0</v>
      </c>
    </row>
    <row r="204" spans="1:5" x14ac:dyDescent="0.2">
      <c r="A204" s="175" t="s">
        <v>206</v>
      </c>
      <c r="B204" s="176" t="s">
        <v>1316</v>
      </c>
      <c r="C204" s="177">
        <v>0</v>
      </c>
      <c r="D204" s="177">
        <v>0</v>
      </c>
      <c r="E204" s="177">
        <v>0</v>
      </c>
    </row>
    <row r="205" spans="1:5" x14ac:dyDescent="0.2">
      <c r="A205" s="175" t="s">
        <v>207</v>
      </c>
      <c r="B205" s="176" t="s">
        <v>1317</v>
      </c>
      <c r="C205" s="177">
        <v>50000000</v>
      </c>
      <c r="D205" s="177">
        <v>50000000</v>
      </c>
      <c r="E205" s="177">
        <v>66502278</v>
      </c>
    </row>
    <row r="206" spans="1:5" x14ac:dyDescent="0.2">
      <c r="A206" s="175" t="s">
        <v>208</v>
      </c>
      <c r="B206" s="176" t="s">
        <v>1318</v>
      </c>
      <c r="C206" s="177">
        <v>0</v>
      </c>
      <c r="D206" s="177">
        <v>0</v>
      </c>
      <c r="E206" s="177">
        <v>0</v>
      </c>
    </row>
    <row r="207" spans="1:5" x14ac:dyDescent="0.2">
      <c r="A207" s="175" t="s">
        <v>209</v>
      </c>
      <c r="B207" s="176" t="s">
        <v>1319</v>
      </c>
      <c r="C207" s="177">
        <v>0</v>
      </c>
      <c r="D207" s="177">
        <v>0</v>
      </c>
      <c r="E207" s="177">
        <v>0</v>
      </c>
    </row>
    <row r="208" spans="1:5" x14ac:dyDescent="0.2">
      <c r="A208" s="175" t="s">
        <v>210</v>
      </c>
      <c r="B208" s="176" t="s">
        <v>1320</v>
      </c>
      <c r="C208" s="177">
        <v>0</v>
      </c>
      <c r="D208" s="177">
        <v>0</v>
      </c>
      <c r="E208" s="177">
        <v>0</v>
      </c>
    </row>
    <row r="209" spans="1:5" x14ac:dyDescent="0.2">
      <c r="A209" s="175" t="s">
        <v>211</v>
      </c>
      <c r="B209" s="176" t="s">
        <v>1321</v>
      </c>
      <c r="C209" s="177">
        <v>50000000</v>
      </c>
      <c r="D209" s="177">
        <v>50000000</v>
      </c>
      <c r="E209" s="177">
        <v>66502278</v>
      </c>
    </row>
    <row r="210" spans="1:5" x14ac:dyDescent="0.2">
      <c r="A210" s="175" t="s">
        <v>212</v>
      </c>
      <c r="B210" s="176" t="s">
        <v>1322</v>
      </c>
      <c r="C210" s="177">
        <v>0</v>
      </c>
      <c r="D210" s="177">
        <v>0</v>
      </c>
      <c r="E210" s="177">
        <v>0</v>
      </c>
    </row>
    <row r="211" spans="1:5" x14ac:dyDescent="0.2">
      <c r="A211" s="175" t="s">
        <v>213</v>
      </c>
      <c r="B211" s="176" t="s">
        <v>1323</v>
      </c>
      <c r="C211" s="177">
        <v>0</v>
      </c>
      <c r="D211" s="177">
        <v>0</v>
      </c>
      <c r="E211" s="177">
        <v>0</v>
      </c>
    </row>
    <row r="212" spans="1:5" x14ac:dyDescent="0.2">
      <c r="A212" s="175" t="s">
        <v>214</v>
      </c>
      <c r="B212" s="176" t="s">
        <v>1324</v>
      </c>
      <c r="C212" s="177">
        <v>0</v>
      </c>
      <c r="D212" s="177">
        <v>0</v>
      </c>
      <c r="E212" s="177">
        <v>0</v>
      </c>
    </row>
    <row r="213" spans="1:5" x14ac:dyDescent="0.2">
      <c r="A213" s="175" t="s">
        <v>215</v>
      </c>
      <c r="B213" s="176" t="s">
        <v>1325</v>
      </c>
      <c r="C213" s="177">
        <v>0</v>
      </c>
      <c r="D213" s="177">
        <v>0</v>
      </c>
      <c r="E213" s="177">
        <v>0</v>
      </c>
    </row>
    <row r="214" spans="1:5" x14ac:dyDescent="0.2">
      <c r="A214" s="175" t="s">
        <v>216</v>
      </c>
      <c r="B214" s="176" t="s">
        <v>1326</v>
      </c>
      <c r="C214" s="177">
        <v>0</v>
      </c>
      <c r="D214" s="177">
        <v>0</v>
      </c>
      <c r="E214" s="177">
        <v>0</v>
      </c>
    </row>
    <row r="215" spans="1:5" x14ac:dyDescent="0.2">
      <c r="A215" s="175" t="s">
        <v>217</v>
      </c>
      <c r="B215" s="176" t="s">
        <v>1327</v>
      </c>
      <c r="C215" s="177">
        <v>0</v>
      </c>
      <c r="D215" s="177">
        <v>0</v>
      </c>
      <c r="E215" s="177">
        <v>0</v>
      </c>
    </row>
    <row r="216" spans="1:5" x14ac:dyDescent="0.2">
      <c r="A216" s="175" t="s">
        <v>218</v>
      </c>
      <c r="B216" s="176" t="s">
        <v>1328</v>
      </c>
      <c r="C216" s="177">
        <v>0</v>
      </c>
      <c r="D216" s="177">
        <v>0</v>
      </c>
      <c r="E216" s="177">
        <v>0</v>
      </c>
    </row>
    <row r="217" spans="1:5" x14ac:dyDescent="0.2">
      <c r="A217" s="175" t="s">
        <v>219</v>
      </c>
      <c r="B217" s="176" t="s">
        <v>1329</v>
      </c>
      <c r="C217" s="177">
        <v>0</v>
      </c>
      <c r="D217" s="177">
        <v>0</v>
      </c>
      <c r="E217" s="177">
        <v>1185000</v>
      </c>
    </row>
    <row r="218" spans="1:5" x14ac:dyDescent="0.2">
      <c r="A218" s="175" t="s">
        <v>220</v>
      </c>
      <c r="B218" s="176" t="s">
        <v>1330</v>
      </c>
      <c r="C218" s="177">
        <v>0</v>
      </c>
      <c r="D218" s="177">
        <v>0</v>
      </c>
      <c r="E218" s="177">
        <v>6235955</v>
      </c>
    </row>
    <row r="219" spans="1:5" ht="38.25" x14ac:dyDescent="0.2">
      <c r="A219" s="175" t="s">
        <v>221</v>
      </c>
      <c r="B219" s="176" t="s">
        <v>1331</v>
      </c>
      <c r="C219" s="177">
        <v>0</v>
      </c>
      <c r="D219" s="177">
        <v>0</v>
      </c>
      <c r="E219" s="177">
        <v>0</v>
      </c>
    </row>
    <row r="220" spans="1:5" x14ac:dyDescent="0.2">
      <c r="A220" s="175" t="s">
        <v>222</v>
      </c>
      <c r="B220" s="176" t="s">
        <v>1332</v>
      </c>
      <c r="C220" s="177">
        <v>0</v>
      </c>
      <c r="D220" s="177">
        <v>0</v>
      </c>
      <c r="E220" s="177">
        <v>2093361</v>
      </c>
    </row>
    <row r="221" spans="1:5" x14ac:dyDescent="0.2">
      <c r="A221" s="178" t="s">
        <v>223</v>
      </c>
      <c r="B221" s="179" t="s">
        <v>1333</v>
      </c>
      <c r="C221" s="180">
        <v>196551984</v>
      </c>
      <c r="D221" s="180">
        <v>196551984</v>
      </c>
      <c r="E221" s="180">
        <v>246944858</v>
      </c>
    </row>
    <row r="222" spans="1:5" x14ac:dyDescent="0.2">
      <c r="A222" s="175" t="s">
        <v>224</v>
      </c>
      <c r="B222" s="176" t="s">
        <v>1334</v>
      </c>
      <c r="C222" s="177">
        <v>0</v>
      </c>
      <c r="D222" s="177">
        <v>0</v>
      </c>
      <c r="E222" s="177">
        <v>0</v>
      </c>
    </row>
    <row r="223" spans="1:5" x14ac:dyDescent="0.2">
      <c r="A223" s="175" t="s">
        <v>225</v>
      </c>
      <c r="B223" s="176" t="s">
        <v>1335</v>
      </c>
      <c r="C223" s="177">
        <v>0</v>
      </c>
      <c r="D223" s="177">
        <v>0</v>
      </c>
      <c r="E223" s="177">
        <v>0</v>
      </c>
    </row>
    <row r="224" spans="1:5" x14ac:dyDescent="0.2">
      <c r="A224" s="175" t="s">
        <v>226</v>
      </c>
      <c r="B224" s="176" t="s">
        <v>1336</v>
      </c>
      <c r="C224" s="177">
        <v>66400000</v>
      </c>
      <c r="D224" s="177">
        <v>66400000</v>
      </c>
      <c r="E224" s="177">
        <v>52291338</v>
      </c>
    </row>
    <row r="225" spans="1:5" x14ac:dyDescent="0.2">
      <c r="A225" s="175" t="s">
        <v>227</v>
      </c>
      <c r="B225" s="176" t="s">
        <v>1337</v>
      </c>
      <c r="C225" s="177">
        <v>0</v>
      </c>
      <c r="D225" s="177">
        <v>0</v>
      </c>
      <c r="E225" s="177">
        <v>0</v>
      </c>
    </row>
    <row r="226" spans="1:5" x14ac:dyDescent="0.2">
      <c r="A226" s="175" t="s">
        <v>228</v>
      </c>
      <c r="B226" s="176" t="s">
        <v>1338</v>
      </c>
      <c r="C226" s="177">
        <v>1500000</v>
      </c>
      <c r="D226" s="177">
        <v>1500000</v>
      </c>
      <c r="E226" s="177">
        <v>1259840</v>
      </c>
    </row>
    <row r="227" spans="1:5" x14ac:dyDescent="0.2">
      <c r="A227" s="175" t="s">
        <v>229</v>
      </c>
      <c r="B227" s="176" t="s">
        <v>1339</v>
      </c>
      <c r="C227" s="177">
        <v>0</v>
      </c>
      <c r="D227" s="177">
        <v>0</v>
      </c>
      <c r="E227" s="177">
        <v>0</v>
      </c>
    </row>
    <row r="228" spans="1:5" x14ac:dyDescent="0.2">
      <c r="A228" s="175" t="s">
        <v>230</v>
      </c>
      <c r="B228" s="176" t="s">
        <v>1340</v>
      </c>
      <c r="C228" s="177">
        <v>0</v>
      </c>
      <c r="D228" s="177">
        <v>0</v>
      </c>
      <c r="E228" s="177">
        <v>0</v>
      </c>
    </row>
    <row r="229" spans="1:5" x14ac:dyDescent="0.2">
      <c r="A229" s="175" t="s">
        <v>231</v>
      </c>
      <c r="B229" s="176" t="s">
        <v>1341</v>
      </c>
      <c r="C229" s="177">
        <v>0</v>
      </c>
      <c r="D229" s="177">
        <v>0</v>
      </c>
      <c r="E229" s="177">
        <v>0</v>
      </c>
    </row>
    <row r="230" spans="1:5" x14ac:dyDescent="0.2">
      <c r="A230" s="175" t="s">
        <v>232</v>
      </c>
      <c r="B230" s="176" t="s">
        <v>1342</v>
      </c>
      <c r="C230" s="177">
        <v>0</v>
      </c>
      <c r="D230" s="177">
        <v>0</v>
      </c>
      <c r="E230" s="177">
        <v>0</v>
      </c>
    </row>
    <row r="231" spans="1:5" x14ac:dyDescent="0.2">
      <c r="A231" s="175" t="s">
        <v>233</v>
      </c>
      <c r="B231" s="176" t="s">
        <v>1343</v>
      </c>
      <c r="C231" s="177">
        <v>0</v>
      </c>
      <c r="D231" s="177">
        <v>0</v>
      </c>
      <c r="E231" s="177">
        <v>0</v>
      </c>
    </row>
    <row r="232" spans="1:5" x14ac:dyDescent="0.2">
      <c r="A232" s="178" t="s">
        <v>234</v>
      </c>
      <c r="B232" s="179" t="s">
        <v>1344</v>
      </c>
      <c r="C232" s="180">
        <v>67900000</v>
      </c>
      <c r="D232" s="180">
        <v>67900000</v>
      </c>
      <c r="E232" s="180">
        <v>53551178</v>
      </c>
    </row>
    <row r="233" spans="1:5" ht="25.5" x14ac:dyDescent="0.2">
      <c r="A233" s="175" t="s">
        <v>235</v>
      </c>
      <c r="B233" s="176" t="s">
        <v>1345</v>
      </c>
      <c r="C233" s="177">
        <v>0</v>
      </c>
      <c r="D233" s="177">
        <v>0</v>
      </c>
      <c r="E233" s="177">
        <v>0</v>
      </c>
    </row>
    <row r="234" spans="1:5" x14ac:dyDescent="0.2">
      <c r="A234" s="175" t="s">
        <v>236</v>
      </c>
      <c r="B234" s="176" t="s">
        <v>1346</v>
      </c>
      <c r="C234" s="177">
        <v>0</v>
      </c>
      <c r="D234" s="177">
        <v>0</v>
      </c>
      <c r="E234" s="177">
        <v>0</v>
      </c>
    </row>
    <row r="235" spans="1:5" ht="25.5" x14ac:dyDescent="0.2">
      <c r="A235" s="175" t="s">
        <v>237</v>
      </c>
      <c r="B235" s="176" t="s">
        <v>1347</v>
      </c>
      <c r="C235" s="177">
        <v>0</v>
      </c>
      <c r="D235" s="177">
        <v>0</v>
      </c>
      <c r="E235" s="177">
        <v>0</v>
      </c>
    </row>
    <row r="236" spans="1:5" ht="25.5" x14ac:dyDescent="0.2">
      <c r="A236" s="175" t="s">
        <v>238</v>
      </c>
      <c r="B236" s="176" t="s">
        <v>1348</v>
      </c>
      <c r="C236" s="177">
        <v>0</v>
      </c>
      <c r="D236" s="177">
        <v>0</v>
      </c>
      <c r="E236" s="177">
        <v>0</v>
      </c>
    </row>
    <row r="237" spans="1:5" x14ac:dyDescent="0.2">
      <c r="A237" s="175" t="s">
        <v>239</v>
      </c>
      <c r="B237" s="176" t="s">
        <v>1349</v>
      </c>
      <c r="C237" s="177">
        <v>0</v>
      </c>
      <c r="D237" s="177">
        <v>0</v>
      </c>
      <c r="E237" s="177">
        <v>0</v>
      </c>
    </row>
    <row r="238" spans="1:5" x14ac:dyDescent="0.2">
      <c r="A238" s="175" t="s">
        <v>240</v>
      </c>
      <c r="B238" s="176" t="s">
        <v>1350</v>
      </c>
      <c r="C238" s="177">
        <v>0</v>
      </c>
      <c r="D238" s="177">
        <v>0</v>
      </c>
      <c r="E238" s="177">
        <v>0</v>
      </c>
    </row>
    <row r="239" spans="1:5" x14ac:dyDescent="0.2">
      <c r="A239" s="175" t="s">
        <v>241</v>
      </c>
      <c r="B239" s="176" t="s">
        <v>1351</v>
      </c>
      <c r="C239" s="177">
        <v>0</v>
      </c>
      <c r="D239" s="177">
        <v>0</v>
      </c>
      <c r="E239" s="177">
        <v>0</v>
      </c>
    </row>
    <row r="240" spans="1:5" x14ac:dyDescent="0.2">
      <c r="A240" s="175" t="s">
        <v>242</v>
      </c>
      <c r="B240" s="176" t="s">
        <v>1352</v>
      </c>
      <c r="C240" s="177">
        <v>0</v>
      </c>
      <c r="D240" s="177">
        <v>0</v>
      </c>
      <c r="E240" s="177">
        <v>0</v>
      </c>
    </row>
    <row r="241" spans="1:5" x14ac:dyDescent="0.2">
      <c r="A241" s="175" t="s">
        <v>243</v>
      </c>
      <c r="B241" s="176" t="s">
        <v>1353</v>
      </c>
      <c r="C241" s="177">
        <v>0</v>
      </c>
      <c r="D241" s="177">
        <v>0</v>
      </c>
      <c r="E241" s="177">
        <v>0</v>
      </c>
    </row>
    <row r="242" spans="1:5" x14ac:dyDescent="0.2">
      <c r="A242" s="175" t="s">
        <v>244</v>
      </c>
      <c r="B242" s="176" t="s">
        <v>1354</v>
      </c>
      <c r="C242" s="177">
        <v>0</v>
      </c>
      <c r="D242" s="177">
        <v>0</v>
      </c>
      <c r="E242" s="177">
        <v>0</v>
      </c>
    </row>
    <row r="243" spans="1:5" x14ac:dyDescent="0.2">
      <c r="A243" s="175" t="s">
        <v>245</v>
      </c>
      <c r="B243" s="176" t="s">
        <v>1355</v>
      </c>
      <c r="C243" s="177">
        <v>0</v>
      </c>
      <c r="D243" s="177">
        <v>0</v>
      </c>
      <c r="E243" s="177">
        <v>0</v>
      </c>
    </row>
    <row r="244" spans="1:5" x14ac:dyDescent="0.2">
      <c r="A244" s="175" t="s">
        <v>246</v>
      </c>
      <c r="B244" s="176" t="s">
        <v>1356</v>
      </c>
      <c r="C244" s="177">
        <v>0</v>
      </c>
      <c r="D244" s="177">
        <v>0</v>
      </c>
      <c r="E244" s="177">
        <v>0</v>
      </c>
    </row>
    <row r="245" spans="1:5" x14ac:dyDescent="0.2">
      <c r="A245" s="175" t="s">
        <v>247</v>
      </c>
      <c r="B245" s="176" t="s">
        <v>1357</v>
      </c>
      <c r="C245" s="177">
        <v>0</v>
      </c>
      <c r="D245" s="177">
        <v>0</v>
      </c>
      <c r="E245" s="177">
        <v>0</v>
      </c>
    </row>
    <row r="246" spans="1:5" x14ac:dyDescent="0.2">
      <c r="A246" s="175" t="s">
        <v>248</v>
      </c>
      <c r="B246" s="176" t="s">
        <v>1358</v>
      </c>
      <c r="C246" s="177">
        <v>0</v>
      </c>
      <c r="D246" s="177">
        <v>0</v>
      </c>
      <c r="E246" s="177">
        <v>0</v>
      </c>
    </row>
    <row r="247" spans="1:5" x14ac:dyDescent="0.2">
      <c r="A247" s="175" t="s">
        <v>249</v>
      </c>
      <c r="B247" s="176" t="s">
        <v>1359</v>
      </c>
      <c r="C247" s="177">
        <v>0</v>
      </c>
      <c r="D247" s="177">
        <v>0</v>
      </c>
      <c r="E247" s="177">
        <v>0</v>
      </c>
    </row>
    <row r="248" spans="1:5" x14ac:dyDescent="0.2">
      <c r="A248" s="175" t="s">
        <v>250</v>
      </c>
      <c r="B248" s="176" t="s">
        <v>1360</v>
      </c>
      <c r="C248" s="177">
        <v>0</v>
      </c>
      <c r="D248" s="177">
        <v>0</v>
      </c>
      <c r="E248" s="177">
        <v>0</v>
      </c>
    </row>
    <row r="249" spans="1:5" x14ac:dyDescent="0.2">
      <c r="A249" s="175" t="s">
        <v>251</v>
      </c>
      <c r="B249" s="176" t="s">
        <v>1361</v>
      </c>
      <c r="C249" s="177">
        <v>0</v>
      </c>
      <c r="D249" s="177">
        <v>0</v>
      </c>
      <c r="E249" s="177">
        <v>0</v>
      </c>
    </row>
    <row r="250" spans="1:5" x14ac:dyDescent="0.2">
      <c r="A250" s="175" t="s">
        <v>252</v>
      </c>
      <c r="B250" s="176" t="s">
        <v>1362</v>
      </c>
      <c r="C250" s="177">
        <v>0</v>
      </c>
      <c r="D250" s="177">
        <v>0</v>
      </c>
      <c r="E250" s="177">
        <v>0</v>
      </c>
    </row>
    <row r="251" spans="1:5" x14ac:dyDescent="0.2">
      <c r="A251" s="175" t="s">
        <v>253</v>
      </c>
      <c r="B251" s="176" t="s">
        <v>1363</v>
      </c>
      <c r="C251" s="177">
        <v>0</v>
      </c>
      <c r="D251" s="177">
        <v>0</v>
      </c>
      <c r="E251" s="177">
        <v>0</v>
      </c>
    </row>
    <row r="252" spans="1:5" x14ac:dyDescent="0.2">
      <c r="A252" s="175" t="s">
        <v>254</v>
      </c>
      <c r="B252" s="176" t="s">
        <v>1364</v>
      </c>
      <c r="C252" s="177">
        <v>0</v>
      </c>
      <c r="D252" s="177">
        <v>0</v>
      </c>
      <c r="E252" s="177">
        <v>0</v>
      </c>
    </row>
    <row r="253" spans="1:5" x14ac:dyDescent="0.2">
      <c r="A253" s="175" t="s">
        <v>255</v>
      </c>
      <c r="B253" s="176" t="s">
        <v>1365</v>
      </c>
      <c r="C253" s="177">
        <v>0</v>
      </c>
      <c r="D253" s="177">
        <v>0</v>
      </c>
      <c r="E253" s="177">
        <v>0</v>
      </c>
    </row>
    <row r="254" spans="1:5" x14ac:dyDescent="0.2">
      <c r="A254" s="175" t="s">
        <v>256</v>
      </c>
      <c r="B254" s="176" t="s">
        <v>1366</v>
      </c>
      <c r="C254" s="177">
        <v>0</v>
      </c>
      <c r="D254" s="177">
        <v>0</v>
      </c>
      <c r="E254" s="177">
        <v>0</v>
      </c>
    </row>
    <row r="255" spans="1:5" x14ac:dyDescent="0.2">
      <c r="A255" s="175" t="s">
        <v>257</v>
      </c>
      <c r="B255" s="176" t="s">
        <v>1367</v>
      </c>
      <c r="C255" s="177">
        <v>0</v>
      </c>
      <c r="D255" s="177">
        <v>0</v>
      </c>
      <c r="E255" s="177">
        <v>0</v>
      </c>
    </row>
    <row r="256" spans="1:5" x14ac:dyDescent="0.2">
      <c r="A256" s="175" t="s">
        <v>1074</v>
      </c>
      <c r="B256" s="176" t="s">
        <v>1368</v>
      </c>
      <c r="C256" s="177">
        <v>0</v>
      </c>
      <c r="D256" s="177">
        <v>0</v>
      </c>
      <c r="E256" s="177">
        <v>0</v>
      </c>
    </row>
    <row r="257" spans="1:5" x14ac:dyDescent="0.2">
      <c r="A257" s="175" t="s">
        <v>1076</v>
      </c>
      <c r="B257" s="176" t="s">
        <v>1369</v>
      </c>
      <c r="C257" s="177">
        <v>0</v>
      </c>
      <c r="D257" s="177">
        <v>0</v>
      </c>
      <c r="E257" s="177">
        <v>0</v>
      </c>
    </row>
    <row r="258" spans="1:5" x14ac:dyDescent="0.2">
      <c r="A258" s="178" t="s">
        <v>1078</v>
      </c>
      <c r="B258" s="179" t="s">
        <v>1370</v>
      </c>
      <c r="C258" s="180">
        <v>0</v>
      </c>
      <c r="D258" s="180">
        <v>0</v>
      </c>
      <c r="E258" s="180">
        <v>0</v>
      </c>
    </row>
    <row r="259" spans="1:5" ht="25.5" x14ac:dyDescent="0.2">
      <c r="A259" s="175" t="s">
        <v>1080</v>
      </c>
      <c r="B259" s="176" t="s">
        <v>1371</v>
      </c>
      <c r="C259" s="177">
        <v>0</v>
      </c>
      <c r="D259" s="177">
        <v>0</v>
      </c>
      <c r="E259" s="177">
        <v>0</v>
      </c>
    </row>
    <row r="260" spans="1:5" x14ac:dyDescent="0.2">
      <c r="A260" s="175" t="s">
        <v>1082</v>
      </c>
      <c r="B260" s="176" t="s">
        <v>1372</v>
      </c>
      <c r="C260" s="177">
        <v>0</v>
      </c>
      <c r="D260" s="177">
        <v>0</v>
      </c>
      <c r="E260" s="177">
        <v>0</v>
      </c>
    </row>
    <row r="261" spans="1:5" ht="25.5" x14ac:dyDescent="0.2">
      <c r="A261" s="175" t="s">
        <v>1084</v>
      </c>
      <c r="B261" s="176" t="s">
        <v>1373</v>
      </c>
      <c r="C261" s="177">
        <v>0</v>
      </c>
      <c r="D261" s="177">
        <v>0</v>
      </c>
      <c r="E261" s="177">
        <v>0</v>
      </c>
    </row>
    <row r="262" spans="1:5" ht="25.5" x14ac:dyDescent="0.2">
      <c r="A262" s="175" t="s">
        <v>1086</v>
      </c>
      <c r="B262" s="176" t="s">
        <v>1374</v>
      </c>
      <c r="C262" s="177">
        <v>0</v>
      </c>
      <c r="D262" s="177">
        <v>0</v>
      </c>
      <c r="E262" s="177">
        <v>0</v>
      </c>
    </row>
    <row r="263" spans="1:5" x14ac:dyDescent="0.2">
      <c r="A263" s="175" t="s">
        <v>1088</v>
      </c>
      <c r="B263" s="176" t="s">
        <v>1375</v>
      </c>
      <c r="C263" s="177">
        <v>0</v>
      </c>
      <c r="D263" s="177">
        <v>0</v>
      </c>
      <c r="E263" s="177">
        <v>0</v>
      </c>
    </row>
    <row r="264" spans="1:5" x14ac:dyDescent="0.2">
      <c r="A264" s="175" t="s">
        <v>1090</v>
      </c>
      <c r="B264" s="176" t="s">
        <v>1376</v>
      </c>
      <c r="C264" s="177">
        <v>0</v>
      </c>
      <c r="D264" s="177">
        <v>0</v>
      </c>
      <c r="E264" s="177">
        <v>0</v>
      </c>
    </row>
    <row r="265" spans="1:5" x14ac:dyDescent="0.2">
      <c r="A265" s="175" t="s">
        <v>1092</v>
      </c>
      <c r="B265" s="176" t="s">
        <v>1377</v>
      </c>
      <c r="C265" s="177">
        <v>0</v>
      </c>
      <c r="D265" s="177">
        <v>0</v>
      </c>
      <c r="E265" s="177">
        <v>0</v>
      </c>
    </row>
    <row r="266" spans="1:5" x14ac:dyDescent="0.2">
      <c r="A266" s="175" t="s">
        <v>1094</v>
      </c>
      <c r="B266" s="176" t="s">
        <v>1378</v>
      </c>
      <c r="C266" s="177">
        <v>0</v>
      </c>
      <c r="D266" s="177">
        <v>0</v>
      </c>
      <c r="E266" s="177">
        <v>0</v>
      </c>
    </row>
    <row r="267" spans="1:5" x14ac:dyDescent="0.2">
      <c r="A267" s="175" t="s">
        <v>1096</v>
      </c>
      <c r="B267" s="176" t="s">
        <v>1379</v>
      </c>
      <c r="C267" s="177">
        <v>0</v>
      </c>
      <c r="D267" s="177">
        <v>0</v>
      </c>
      <c r="E267" s="177">
        <v>0</v>
      </c>
    </row>
    <row r="268" spans="1:5" x14ac:dyDescent="0.2">
      <c r="A268" s="175" t="s">
        <v>1098</v>
      </c>
      <c r="B268" s="176" t="s">
        <v>1380</v>
      </c>
      <c r="C268" s="177">
        <v>0</v>
      </c>
      <c r="D268" s="177">
        <v>0</v>
      </c>
      <c r="E268" s="177">
        <v>0</v>
      </c>
    </row>
    <row r="269" spans="1:5" x14ac:dyDescent="0.2">
      <c r="A269" s="175" t="s">
        <v>1100</v>
      </c>
      <c r="B269" s="176" t="s">
        <v>1381</v>
      </c>
      <c r="C269" s="177">
        <v>0</v>
      </c>
      <c r="D269" s="177">
        <v>0</v>
      </c>
      <c r="E269" s="177">
        <v>0</v>
      </c>
    </row>
    <row r="270" spans="1:5" x14ac:dyDescent="0.2">
      <c r="A270" s="175" t="s">
        <v>1102</v>
      </c>
      <c r="B270" s="176" t="s">
        <v>1382</v>
      </c>
      <c r="C270" s="177">
        <v>0</v>
      </c>
      <c r="D270" s="177">
        <v>0</v>
      </c>
      <c r="E270" s="177">
        <v>0</v>
      </c>
    </row>
    <row r="271" spans="1:5" x14ac:dyDescent="0.2">
      <c r="A271" s="175" t="s">
        <v>1104</v>
      </c>
      <c r="B271" s="176" t="s">
        <v>1383</v>
      </c>
      <c r="C271" s="177">
        <v>0</v>
      </c>
      <c r="D271" s="177">
        <v>0</v>
      </c>
      <c r="E271" s="177">
        <v>0</v>
      </c>
    </row>
    <row r="272" spans="1:5" x14ac:dyDescent="0.2">
      <c r="A272" s="175" t="s">
        <v>1106</v>
      </c>
      <c r="B272" s="176" t="s">
        <v>1384</v>
      </c>
      <c r="C272" s="177">
        <v>0</v>
      </c>
      <c r="D272" s="177">
        <v>0</v>
      </c>
      <c r="E272" s="177">
        <v>2143930</v>
      </c>
    </row>
    <row r="273" spans="1:5" x14ac:dyDescent="0.2">
      <c r="A273" s="175" t="s">
        <v>1108</v>
      </c>
      <c r="B273" s="176" t="s">
        <v>1385</v>
      </c>
      <c r="C273" s="177">
        <v>0</v>
      </c>
      <c r="D273" s="177">
        <v>0</v>
      </c>
      <c r="E273" s="177">
        <v>0</v>
      </c>
    </row>
    <row r="274" spans="1:5" x14ac:dyDescent="0.2">
      <c r="A274" s="175" t="s">
        <v>1110</v>
      </c>
      <c r="B274" s="176" t="s">
        <v>1386</v>
      </c>
      <c r="C274" s="177">
        <v>0</v>
      </c>
      <c r="D274" s="177">
        <v>0</v>
      </c>
      <c r="E274" s="177">
        <v>0</v>
      </c>
    </row>
    <row r="275" spans="1:5" x14ac:dyDescent="0.2">
      <c r="A275" s="175" t="s">
        <v>1112</v>
      </c>
      <c r="B275" s="176" t="s">
        <v>1387</v>
      </c>
      <c r="C275" s="177">
        <v>0</v>
      </c>
      <c r="D275" s="177">
        <v>0</v>
      </c>
      <c r="E275" s="177">
        <v>2143930</v>
      </c>
    </row>
    <row r="276" spans="1:5" x14ac:dyDescent="0.2">
      <c r="A276" s="175" t="s">
        <v>1114</v>
      </c>
      <c r="B276" s="176" t="s">
        <v>1388</v>
      </c>
      <c r="C276" s="177">
        <v>0</v>
      </c>
      <c r="D276" s="177">
        <v>0</v>
      </c>
      <c r="E276" s="177">
        <v>0</v>
      </c>
    </row>
    <row r="277" spans="1:5" x14ac:dyDescent="0.2">
      <c r="A277" s="175" t="s">
        <v>1389</v>
      </c>
      <c r="B277" s="176" t="s">
        <v>1390</v>
      </c>
      <c r="C277" s="177">
        <v>0</v>
      </c>
      <c r="D277" s="177">
        <v>0</v>
      </c>
      <c r="E277" s="177">
        <v>0</v>
      </c>
    </row>
    <row r="278" spans="1:5" x14ac:dyDescent="0.2">
      <c r="A278" s="175" t="s">
        <v>1391</v>
      </c>
      <c r="B278" s="176" t="s">
        <v>1392</v>
      </c>
      <c r="C278" s="177">
        <v>0</v>
      </c>
      <c r="D278" s="177">
        <v>0</v>
      </c>
      <c r="E278" s="177">
        <v>0</v>
      </c>
    </row>
    <row r="279" spans="1:5" x14ac:dyDescent="0.2">
      <c r="A279" s="175" t="s">
        <v>1393</v>
      </c>
      <c r="B279" s="176" t="s">
        <v>1394</v>
      </c>
      <c r="C279" s="177">
        <v>0</v>
      </c>
      <c r="D279" s="177">
        <v>0</v>
      </c>
      <c r="E279" s="177">
        <v>0</v>
      </c>
    </row>
    <row r="280" spans="1:5" x14ac:dyDescent="0.2">
      <c r="A280" s="175" t="s">
        <v>1395</v>
      </c>
      <c r="B280" s="176" t="s">
        <v>1396</v>
      </c>
      <c r="C280" s="177">
        <v>0</v>
      </c>
      <c r="D280" s="177">
        <v>0</v>
      </c>
      <c r="E280" s="177">
        <v>0</v>
      </c>
    </row>
    <row r="281" spans="1:5" x14ac:dyDescent="0.2">
      <c r="A281" s="175" t="s">
        <v>1397</v>
      </c>
      <c r="B281" s="176" t="s">
        <v>1398</v>
      </c>
      <c r="C281" s="177">
        <v>0</v>
      </c>
      <c r="D281" s="177">
        <v>0</v>
      </c>
      <c r="E281" s="177">
        <v>0</v>
      </c>
    </row>
    <row r="282" spans="1:5" x14ac:dyDescent="0.2">
      <c r="A282" s="175" t="s">
        <v>1399</v>
      </c>
      <c r="B282" s="176" t="s">
        <v>1400</v>
      </c>
      <c r="C282" s="177">
        <v>0</v>
      </c>
      <c r="D282" s="177">
        <v>0</v>
      </c>
      <c r="E282" s="177">
        <v>0</v>
      </c>
    </row>
    <row r="283" spans="1:5" x14ac:dyDescent="0.2">
      <c r="A283" s="175" t="s">
        <v>1401</v>
      </c>
      <c r="B283" s="176" t="s">
        <v>1402</v>
      </c>
      <c r="C283" s="177">
        <v>0</v>
      </c>
      <c r="D283" s="177">
        <v>0</v>
      </c>
      <c r="E283" s="177">
        <v>0</v>
      </c>
    </row>
    <row r="284" spans="1:5" x14ac:dyDescent="0.2">
      <c r="A284" s="178" t="s">
        <v>1403</v>
      </c>
      <c r="B284" s="179" t="s">
        <v>1404</v>
      </c>
      <c r="C284" s="180">
        <v>0</v>
      </c>
      <c r="D284" s="180">
        <v>0</v>
      </c>
      <c r="E284" s="180">
        <v>2143930</v>
      </c>
    </row>
    <row r="285" spans="1:5" x14ac:dyDescent="0.2">
      <c r="A285" s="178" t="s">
        <v>1405</v>
      </c>
      <c r="B285" s="179" t="s">
        <v>1406</v>
      </c>
      <c r="C285" s="180">
        <v>2383052000</v>
      </c>
      <c r="D285" s="180">
        <v>2372959013</v>
      </c>
      <c r="E285" s="180">
        <v>2220546202</v>
      </c>
    </row>
    <row r="286" spans="1:5" x14ac:dyDescent="0.2">
      <c r="A286" s="167"/>
      <c r="B286" s="168"/>
      <c r="C286" s="169"/>
      <c r="D286" s="169"/>
      <c r="E286" s="169"/>
    </row>
    <row r="287" spans="1:5" x14ac:dyDescent="0.2">
      <c r="A287" s="164"/>
      <c r="B287" s="165"/>
      <c r="C287" s="166"/>
      <c r="D287" s="166"/>
      <c r="E287" s="166"/>
    </row>
    <row r="288" spans="1:5" x14ac:dyDescent="0.2">
      <c r="A288" s="164"/>
      <c r="B288" s="165"/>
      <c r="C288" s="166"/>
      <c r="D288" s="166"/>
      <c r="E288" s="166"/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1" fitToHeight="2" orientation="landscape" horizontalDpi="4294967294" r:id="rId1"/>
  <headerFooter alignWithMargins="0">
    <oddHeader>&amp;L
4.sz.melléklet&amp;C&amp;"Arial,Félkövér"&amp;12Nagykovácsi Nagyközség Önkormányzata
2025. évi bevételei&amp;R
adatok Ft-ban</oddHeader>
    <oddFooter>&amp;C&amp;P&amp;R&amp;F</oddFooter>
  </headerFooter>
  <rowBreaks count="1" manualBreakCount="1">
    <brk id="23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Normal="100" workbookViewId="0">
      <selection sqref="A1:E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17" t="s">
        <v>546</v>
      </c>
      <c r="B1" s="218"/>
      <c r="C1" s="218"/>
      <c r="D1" s="218"/>
      <c r="E1" s="218"/>
    </row>
    <row r="2" spans="1:5" ht="30" x14ac:dyDescent="0.2">
      <c r="A2" s="23"/>
      <c r="B2" s="23" t="s">
        <v>0</v>
      </c>
      <c r="C2" s="23" t="s">
        <v>330</v>
      </c>
      <c r="D2" s="23" t="s">
        <v>331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75" t="s">
        <v>6</v>
      </c>
      <c r="B4" s="176" t="s">
        <v>1446</v>
      </c>
      <c r="C4" s="177">
        <v>0</v>
      </c>
      <c r="D4" s="177">
        <v>0</v>
      </c>
      <c r="E4" s="177">
        <v>0</v>
      </c>
    </row>
    <row r="5" spans="1:5" x14ac:dyDescent="0.2">
      <c r="A5" s="175" t="s">
        <v>7</v>
      </c>
      <c r="B5" s="176" t="s">
        <v>1447</v>
      </c>
      <c r="C5" s="177">
        <v>0</v>
      </c>
      <c r="D5" s="177">
        <v>0</v>
      </c>
      <c r="E5" s="177">
        <v>0</v>
      </c>
    </row>
    <row r="6" spans="1:5" x14ac:dyDescent="0.2">
      <c r="A6" s="175" t="s">
        <v>8</v>
      </c>
      <c r="B6" s="176" t="s">
        <v>1448</v>
      </c>
      <c r="C6" s="177">
        <v>0</v>
      </c>
      <c r="D6" s="177">
        <v>0</v>
      </c>
      <c r="E6" s="177">
        <v>0</v>
      </c>
    </row>
    <row r="7" spans="1:5" x14ac:dyDescent="0.2">
      <c r="A7" s="175" t="s">
        <v>9</v>
      </c>
      <c r="B7" s="176" t="s">
        <v>1449</v>
      </c>
      <c r="C7" s="177">
        <v>0</v>
      </c>
      <c r="D7" s="177">
        <v>0</v>
      </c>
      <c r="E7" s="177">
        <v>0</v>
      </c>
    </row>
    <row r="8" spans="1:5" x14ac:dyDescent="0.2">
      <c r="A8" s="175" t="s">
        <v>10</v>
      </c>
      <c r="B8" s="176" t="s">
        <v>1450</v>
      </c>
      <c r="C8" s="177">
        <v>0</v>
      </c>
      <c r="D8" s="177">
        <v>0</v>
      </c>
      <c r="E8" s="177">
        <v>0</v>
      </c>
    </row>
    <row r="9" spans="1:5" x14ac:dyDescent="0.2">
      <c r="A9" s="175" t="s">
        <v>11</v>
      </c>
      <c r="B9" s="176" t="s">
        <v>1451</v>
      </c>
      <c r="C9" s="177">
        <v>0</v>
      </c>
      <c r="D9" s="177">
        <v>0</v>
      </c>
      <c r="E9" s="177">
        <v>0</v>
      </c>
    </row>
    <row r="10" spans="1:5" x14ac:dyDescent="0.2">
      <c r="A10" s="175" t="s">
        <v>12</v>
      </c>
      <c r="B10" s="176" t="s">
        <v>1452</v>
      </c>
      <c r="C10" s="177">
        <v>0</v>
      </c>
      <c r="D10" s="177">
        <v>0</v>
      </c>
      <c r="E10" s="177">
        <v>0</v>
      </c>
    </row>
    <row r="11" spans="1:5" x14ac:dyDescent="0.2">
      <c r="A11" s="175" t="s">
        <v>13</v>
      </c>
      <c r="B11" s="176" t="s">
        <v>1453</v>
      </c>
      <c r="C11" s="177">
        <v>0</v>
      </c>
      <c r="D11" s="177">
        <v>0</v>
      </c>
      <c r="E11" s="177">
        <v>0</v>
      </c>
    </row>
    <row r="12" spans="1:5" x14ac:dyDescent="0.2">
      <c r="A12" s="175" t="s">
        <v>14</v>
      </c>
      <c r="B12" s="176" t="s">
        <v>1454</v>
      </c>
      <c r="C12" s="177">
        <v>0</v>
      </c>
      <c r="D12" s="177">
        <v>0</v>
      </c>
      <c r="E12" s="177">
        <v>0</v>
      </c>
    </row>
    <row r="13" spans="1:5" x14ac:dyDescent="0.2">
      <c r="A13" s="175" t="s">
        <v>15</v>
      </c>
      <c r="B13" s="176" t="s">
        <v>1455</v>
      </c>
      <c r="C13" s="177">
        <v>0</v>
      </c>
      <c r="D13" s="177">
        <v>0</v>
      </c>
      <c r="E13" s="177">
        <v>0</v>
      </c>
    </row>
    <row r="14" spans="1:5" x14ac:dyDescent="0.2">
      <c r="A14" s="175" t="s">
        <v>16</v>
      </c>
      <c r="B14" s="176" t="s">
        <v>1456</v>
      </c>
      <c r="C14" s="177">
        <v>1497000000</v>
      </c>
      <c r="D14" s="177">
        <v>1525703055</v>
      </c>
      <c r="E14" s="177">
        <v>1496999795</v>
      </c>
    </row>
    <row r="15" spans="1:5" x14ac:dyDescent="0.2">
      <c r="A15" s="175" t="s">
        <v>17</v>
      </c>
      <c r="B15" s="176" t="s">
        <v>1457</v>
      </c>
      <c r="C15" s="177">
        <v>0</v>
      </c>
      <c r="D15" s="177">
        <v>0</v>
      </c>
      <c r="E15" s="177">
        <v>0</v>
      </c>
    </row>
    <row r="16" spans="1:5" x14ac:dyDescent="0.2">
      <c r="A16" s="175" t="s">
        <v>18</v>
      </c>
      <c r="B16" s="176" t="s">
        <v>1458</v>
      </c>
      <c r="C16" s="177">
        <v>1497000000</v>
      </c>
      <c r="D16" s="177">
        <v>1525703055</v>
      </c>
      <c r="E16" s="177">
        <v>1496999795</v>
      </c>
    </row>
    <row r="17" spans="1:5" x14ac:dyDescent="0.2">
      <c r="A17" s="175" t="s">
        <v>19</v>
      </c>
      <c r="B17" s="176" t="s">
        <v>1459</v>
      </c>
      <c r="C17" s="177">
        <v>0</v>
      </c>
      <c r="D17" s="177">
        <v>3243221</v>
      </c>
      <c r="E17" s="177">
        <v>41919007</v>
      </c>
    </row>
    <row r="18" spans="1:5" x14ac:dyDescent="0.2">
      <c r="A18" s="175" t="s">
        <v>20</v>
      </c>
      <c r="B18" s="176" t="s">
        <v>1460</v>
      </c>
      <c r="C18" s="177">
        <v>0</v>
      </c>
      <c r="D18" s="177">
        <v>0</v>
      </c>
      <c r="E18" s="177">
        <v>0</v>
      </c>
    </row>
    <row r="19" spans="1:5" x14ac:dyDescent="0.2">
      <c r="A19" s="175" t="s">
        <v>21</v>
      </c>
      <c r="B19" s="176" t="s">
        <v>1461</v>
      </c>
      <c r="C19" s="177">
        <v>0</v>
      </c>
      <c r="D19" s="177">
        <v>0</v>
      </c>
      <c r="E19" s="177">
        <v>0</v>
      </c>
    </row>
    <row r="20" spans="1:5" x14ac:dyDescent="0.2">
      <c r="A20" s="175" t="s">
        <v>22</v>
      </c>
      <c r="B20" s="176" t="s">
        <v>1462</v>
      </c>
      <c r="C20" s="177">
        <v>0</v>
      </c>
      <c r="D20" s="177">
        <v>0</v>
      </c>
      <c r="E20" s="177">
        <v>0</v>
      </c>
    </row>
    <row r="21" spans="1:5" x14ac:dyDescent="0.2">
      <c r="A21" s="175" t="s">
        <v>23</v>
      </c>
      <c r="B21" s="176" t="s">
        <v>1463</v>
      </c>
      <c r="C21" s="177">
        <v>0</v>
      </c>
      <c r="D21" s="177">
        <v>0</v>
      </c>
      <c r="E21" s="177">
        <v>6090000000</v>
      </c>
    </row>
    <row r="22" spans="1:5" x14ac:dyDescent="0.2">
      <c r="A22" s="175" t="s">
        <v>24</v>
      </c>
      <c r="B22" s="176" t="s">
        <v>1464</v>
      </c>
      <c r="C22" s="177">
        <v>0</v>
      </c>
      <c r="D22" s="177">
        <v>0</v>
      </c>
      <c r="E22" s="177">
        <v>0</v>
      </c>
    </row>
    <row r="23" spans="1:5" x14ac:dyDescent="0.2">
      <c r="A23" s="175" t="s">
        <v>25</v>
      </c>
      <c r="B23" s="176" t="s">
        <v>1465</v>
      </c>
      <c r="C23" s="177">
        <v>0</v>
      </c>
      <c r="D23" s="177">
        <v>0</v>
      </c>
      <c r="E23" s="177">
        <v>0</v>
      </c>
    </row>
    <row r="24" spans="1:5" x14ac:dyDescent="0.2">
      <c r="A24" s="175" t="s">
        <v>26</v>
      </c>
      <c r="B24" s="176" t="s">
        <v>1466</v>
      </c>
      <c r="C24" s="177">
        <v>0</v>
      </c>
      <c r="D24" s="177">
        <v>0</v>
      </c>
      <c r="E24" s="177">
        <v>0</v>
      </c>
    </row>
    <row r="25" spans="1:5" x14ac:dyDescent="0.2">
      <c r="A25" s="175" t="s">
        <v>27</v>
      </c>
      <c r="B25" s="176" t="s">
        <v>1467</v>
      </c>
      <c r="C25" s="177">
        <v>0</v>
      </c>
      <c r="D25" s="177">
        <v>0</v>
      </c>
      <c r="E25" s="177">
        <v>0</v>
      </c>
    </row>
    <row r="26" spans="1:5" x14ac:dyDescent="0.2">
      <c r="A26" s="175" t="s">
        <v>28</v>
      </c>
      <c r="B26" s="176" t="s">
        <v>1468</v>
      </c>
      <c r="C26" s="177">
        <v>1497000000</v>
      </c>
      <c r="D26" s="177">
        <v>1528946276</v>
      </c>
      <c r="E26" s="177">
        <v>7628918802</v>
      </c>
    </row>
    <row r="27" spans="1:5" x14ac:dyDescent="0.2">
      <c r="A27" s="175" t="s">
        <v>29</v>
      </c>
      <c r="B27" s="176" t="s">
        <v>1469</v>
      </c>
      <c r="C27" s="177">
        <v>0</v>
      </c>
      <c r="D27" s="177">
        <v>0</v>
      </c>
      <c r="E27" s="177">
        <v>0</v>
      </c>
    </row>
    <row r="28" spans="1:5" x14ac:dyDescent="0.2">
      <c r="A28" s="175" t="s">
        <v>30</v>
      </c>
      <c r="B28" s="176" t="s">
        <v>1470</v>
      </c>
      <c r="C28" s="177">
        <v>0</v>
      </c>
      <c r="D28" s="177">
        <v>0</v>
      </c>
      <c r="E28" s="177">
        <v>0</v>
      </c>
    </row>
    <row r="29" spans="1:5" x14ac:dyDescent="0.2">
      <c r="A29" s="175" t="s">
        <v>31</v>
      </c>
      <c r="B29" s="176" t="s">
        <v>1471</v>
      </c>
      <c r="C29" s="177">
        <v>0</v>
      </c>
      <c r="D29" s="177">
        <v>0</v>
      </c>
      <c r="E29" s="177">
        <v>0</v>
      </c>
    </row>
    <row r="30" spans="1:5" x14ac:dyDescent="0.2">
      <c r="A30" s="175" t="s">
        <v>32</v>
      </c>
      <c r="B30" s="176" t="s">
        <v>1472</v>
      </c>
      <c r="C30" s="177">
        <v>0</v>
      </c>
      <c r="D30" s="177">
        <v>0</v>
      </c>
      <c r="E30" s="177">
        <v>0</v>
      </c>
    </row>
    <row r="31" spans="1:5" x14ac:dyDescent="0.2">
      <c r="A31" s="175" t="s">
        <v>33</v>
      </c>
      <c r="B31" s="176" t="s">
        <v>1473</v>
      </c>
      <c r="C31" s="177">
        <v>0</v>
      </c>
      <c r="D31" s="177">
        <v>0</v>
      </c>
      <c r="E31" s="177">
        <v>0</v>
      </c>
    </row>
    <row r="32" spans="1:5" x14ac:dyDescent="0.2">
      <c r="A32" s="175" t="s">
        <v>34</v>
      </c>
      <c r="B32" s="176" t="s">
        <v>1474</v>
      </c>
      <c r="C32" s="177">
        <v>0</v>
      </c>
      <c r="D32" s="177">
        <v>0</v>
      </c>
      <c r="E32" s="177">
        <v>0</v>
      </c>
    </row>
    <row r="33" spans="1:5" x14ac:dyDescent="0.2">
      <c r="A33" s="175" t="s">
        <v>35</v>
      </c>
      <c r="B33" s="176" t="s">
        <v>1475</v>
      </c>
      <c r="C33" s="177">
        <v>0</v>
      </c>
      <c r="D33" s="177">
        <v>0</v>
      </c>
      <c r="E33" s="177">
        <v>0</v>
      </c>
    </row>
    <row r="34" spans="1:5" x14ac:dyDescent="0.2">
      <c r="A34" s="175" t="s">
        <v>36</v>
      </c>
      <c r="B34" s="176" t="s">
        <v>1476</v>
      </c>
      <c r="C34" s="177">
        <v>0</v>
      </c>
      <c r="D34" s="177">
        <v>0</v>
      </c>
      <c r="E34" s="177">
        <v>0</v>
      </c>
    </row>
    <row r="35" spans="1:5" x14ac:dyDescent="0.2">
      <c r="A35" s="178" t="s">
        <v>37</v>
      </c>
      <c r="B35" s="179" t="s">
        <v>1477</v>
      </c>
      <c r="C35" s="180">
        <v>1497000000</v>
      </c>
      <c r="D35" s="180">
        <v>1528946276</v>
      </c>
      <c r="E35" s="180">
        <v>7628918802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 sz. melléklet&amp;C&amp;"Arial,Félkövér"&amp;12Nagykovácsi Nagyközség Önkormányzata 2025. évi finanszírozási bevételei&amp;Radatok Ft-ban</oddHeader>
    <oddFooter>&amp;C&amp;P&amp;R&amp;F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8"/>
  <dimension ref="A1:I276"/>
  <sheetViews>
    <sheetView zoomScaleNormal="100" workbookViewId="0">
      <selection activeCell="G48" sqref="G48"/>
    </sheetView>
  </sheetViews>
  <sheetFormatPr defaultColWidth="8.85546875" defaultRowHeight="12.75" x14ac:dyDescent="0.2"/>
  <cols>
    <col min="1" max="1" width="8.140625" customWidth="1"/>
    <col min="2" max="2" width="80.28515625" bestFit="1" customWidth="1"/>
    <col min="3" max="5" width="12.28515625" bestFit="1" customWidth="1"/>
    <col min="6" max="7" width="8.85546875" style="1"/>
    <col min="8" max="8" width="11.140625" style="1" bestFit="1" customWidth="1"/>
    <col min="9" max="9" width="10.140625" style="1" bestFit="1" customWidth="1"/>
    <col min="10" max="16384" width="8.85546875" style="1"/>
  </cols>
  <sheetData>
    <row r="1" spans="1:5" s="3" customFormat="1" ht="21" customHeight="1" x14ac:dyDescent="0.2">
      <c r="A1" s="217" t="s">
        <v>547</v>
      </c>
      <c r="B1" s="218"/>
      <c r="C1" s="218"/>
      <c r="D1" s="218"/>
      <c r="E1" s="218"/>
    </row>
    <row r="2" spans="1:5" ht="30" x14ac:dyDescent="0.2">
      <c r="A2" s="23"/>
      <c r="B2" s="23" t="s">
        <v>0</v>
      </c>
      <c r="C2" s="23" t="s">
        <v>330</v>
      </c>
      <c r="D2" s="23" t="s">
        <v>331</v>
      </c>
      <c r="E2" s="23" t="s">
        <v>4</v>
      </c>
    </row>
    <row r="3" spans="1:5" s="2" customFormat="1" ht="12.75" customHeight="1" x14ac:dyDescent="0.2">
      <c r="A3" s="23"/>
      <c r="B3" s="23"/>
      <c r="C3" s="23"/>
      <c r="D3" s="23"/>
      <c r="E3" s="23"/>
    </row>
    <row r="4" spans="1:5" x14ac:dyDescent="0.2">
      <c r="A4" s="175" t="s">
        <v>6</v>
      </c>
      <c r="B4" s="176" t="s">
        <v>822</v>
      </c>
      <c r="C4" s="177">
        <v>0</v>
      </c>
      <c r="D4" s="177">
        <v>0</v>
      </c>
      <c r="E4" s="177">
        <v>0</v>
      </c>
    </row>
    <row r="5" spans="1:5" x14ac:dyDescent="0.2">
      <c r="A5" s="175" t="s">
        <v>7</v>
      </c>
      <c r="B5" s="176" t="s">
        <v>823</v>
      </c>
      <c r="C5" s="177">
        <v>0</v>
      </c>
      <c r="D5" s="177">
        <v>0</v>
      </c>
      <c r="E5" s="177">
        <v>0</v>
      </c>
    </row>
    <row r="6" spans="1:5" x14ac:dyDescent="0.2">
      <c r="A6" s="175" t="s">
        <v>8</v>
      </c>
      <c r="B6" s="176" t="s">
        <v>824</v>
      </c>
      <c r="C6" s="177">
        <v>0</v>
      </c>
      <c r="D6" s="177">
        <v>0</v>
      </c>
      <c r="E6" s="177">
        <v>0</v>
      </c>
    </row>
    <row r="7" spans="1:5" x14ac:dyDescent="0.2">
      <c r="A7" s="175" t="s">
        <v>9</v>
      </c>
      <c r="B7" s="176" t="s">
        <v>825</v>
      </c>
      <c r="C7" s="177">
        <v>0</v>
      </c>
      <c r="D7" s="177">
        <v>0</v>
      </c>
      <c r="E7" s="177">
        <v>0</v>
      </c>
    </row>
    <row r="8" spans="1:5" x14ac:dyDescent="0.2">
      <c r="A8" s="175" t="s">
        <v>10</v>
      </c>
      <c r="B8" s="176" t="s">
        <v>826</v>
      </c>
      <c r="C8" s="177">
        <v>0</v>
      </c>
      <c r="D8" s="177">
        <v>0</v>
      </c>
      <c r="E8" s="177">
        <v>0</v>
      </c>
    </row>
    <row r="9" spans="1:5" x14ac:dyDescent="0.2">
      <c r="A9" s="175" t="s">
        <v>11</v>
      </c>
      <c r="B9" s="176" t="s">
        <v>827</v>
      </c>
      <c r="C9" s="177">
        <v>0</v>
      </c>
      <c r="D9" s="177">
        <v>0</v>
      </c>
      <c r="E9" s="177">
        <v>0</v>
      </c>
    </row>
    <row r="10" spans="1:5" x14ac:dyDescent="0.2">
      <c r="A10" s="175" t="s">
        <v>12</v>
      </c>
      <c r="B10" s="176" t="s">
        <v>828</v>
      </c>
      <c r="C10" s="177">
        <v>0</v>
      </c>
      <c r="D10" s="177">
        <v>0</v>
      </c>
      <c r="E10" s="177">
        <v>0</v>
      </c>
    </row>
    <row r="11" spans="1:5" x14ac:dyDescent="0.2">
      <c r="A11" s="175" t="s">
        <v>13</v>
      </c>
      <c r="B11" s="176" t="s">
        <v>829</v>
      </c>
      <c r="C11" s="177">
        <v>0</v>
      </c>
      <c r="D11" s="177">
        <v>0</v>
      </c>
      <c r="E11" s="177">
        <v>0</v>
      </c>
    </row>
    <row r="12" spans="1:5" x14ac:dyDescent="0.2">
      <c r="A12" s="175" t="s">
        <v>14</v>
      </c>
      <c r="B12" s="176" t="s">
        <v>830</v>
      </c>
      <c r="C12" s="177">
        <v>0</v>
      </c>
      <c r="D12" s="177">
        <v>0</v>
      </c>
      <c r="E12" s="177">
        <v>0</v>
      </c>
    </row>
    <row r="13" spans="1:5" x14ac:dyDescent="0.2">
      <c r="A13" s="175" t="s">
        <v>15</v>
      </c>
      <c r="B13" s="176" t="s">
        <v>831</v>
      </c>
      <c r="C13" s="177">
        <v>0</v>
      </c>
      <c r="D13" s="177">
        <v>0</v>
      </c>
      <c r="E13" s="177">
        <v>0</v>
      </c>
    </row>
    <row r="14" spans="1:5" x14ac:dyDescent="0.2">
      <c r="A14" s="175" t="s">
        <v>16</v>
      </c>
      <c r="B14" s="176" t="s">
        <v>832</v>
      </c>
      <c r="C14" s="177">
        <v>0</v>
      </c>
      <c r="D14" s="177">
        <v>0</v>
      </c>
      <c r="E14" s="177">
        <v>0</v>
      </c>
    </row>
    <row r="15" spans="1:5" x14ac:dyDescent="0.2">
      <c r="A15" s="175" t="s">
        <v>17</v>
      </c>
      <c r="B15" s="176" t="s">
        <v>833</v>
      </c>
      <c r="C15" s="177">
        <v>0</v>
      </c>
      <c r="D15" s="177">
        <v>0</v>
      </c>
      <c r="E15" s="177">
        <v>0</v>
      </c>
    </row>
    <row r="16" spans="1:5" x14ac:dyDescent="0.2">
      <c r="A16" s="175" t="s">
        <v>18</v>
      </c>
      <c r="B16" s="176" t="s">
        <v>834</v>
      </c>
      <c r="C16" s="177">
        <v>0</v>
      </c>
      <c r="D16" s="177">
        <v>0</v>
      </c>
      <c r="E16" s="177">
        <v>0</v>
      </c>
    </row>
    <row r="17" spans="1:5" x14ac:dyDescent="0.2">
      <c r="A17" s="175" t="s">
        <v>19</v>
      </c>
      <c r="B17" s="176" t="s">
        <v>835</v>
      </c>
      <c r="C17" s="177">
        <v>0</v>
      </c>
      <c r="D17" s="177">
        <v>0</v>
      </c>
      <c r="E17" s="177">
        <v>0</v>
      </c>
    </row>
    <row r="18" spans="1:5" x14ac:dyDescent="0.2">
      <c r="A18" s="175" t="s">
        <v>20</v>
      </c>
      <c r="B18" s="176" t="s">
        <v>836</v>
      </c>
      <c r="C18" s="177">
        <v>0</v>
      </c>
      <c r="D18" s="177">
        <v>0</v>
      </c>
      <c r="E18" s="177">
        <v>0</v>
      </c>
    </row>
    <row r="19" spans="1:5" x14ac:dyDescent="0.2">
      <c r="A19" s="175" t="s">
        <v>21</v>
      </c>
      <c r="B19" s="176" t="s">
        <v>837</v>
      </c>
      <c r="C19" s="177">
        <v>73846000</v>
      </c>
      <c r="D19" s="177">
        <v>79610000</v>
      </c>
      <c r="E19" s="177">
        <v>79295593</v>
      </c>
    </row>
    <row r="20" spans="1:5" ht="25.5" x14ac:dyDescent="0.2">
      <c r="A20" s="175" t="s">
        <v>22</v>
      </c>
      <c r="B20" s="176" t="s">
        <v>838</v>
      </c>
      <c r="C20" s="177">
        <v>10400000</v>
      </c>
      <c r="D20" s="177">
        <v>6907186</v>
      </c>
      <c r="E20" s="177">
        <v>4909199</v>
      </c>
    </row>
    <row r="21" spans="1:5" x14ac:dyDescent="0.2">
      <c r="A21" s="175" t="s">
        <v>23</v>
      </c>
      <c r="B21" s="176" t="s">
        <v>839</v>
      </c>
      <c r="C21" s="177">
        <v>15358000</v>
      </c>
      <c r="D21" s="177">
        <v>17508000</v>
      </c>
      <c r="E21" s="177">
        <v>14849018</v>
      </c>
    </row>
    <row r="22" spans="1:5" x14ac:dyDescent="0.2">
      <c r="A22" s="175" t="s">
        <v>24</v>
      </c>
      <c r="B22" s="176" t="s">
        <v>840</v>
      </c>
      <c r="C22" s="177">
        <v>99604000</v>
      </c>
      <c r="D22" s="177">
        <v>104025186</v>
      </c>
      <c r="E22" s="177">
        <v>99053810</v>
      </c>
    </row>
    <row r="23" spans="1:5" x14ac:dyDescent="0.2">
      <c r="A23" s="178" t="s">
        <v>25</v>
      </c>
      <c r="B23" s="179" t="s">
        <v>841</v>
      </c>
      <c r="C23" s="180">
        <v>99604000</v>
      </c>
      <c r="D23" s="180">
        <v>104025186</v>
      </c>
      <c r="E23" s="180">
        <v>99053810</v>
      </c>
    </row>
    <row r="24" spans="1:5" ht="25.5" x14ac:dyDescent="0.2">
      <c r="A24" s="178" t="s">
        <v>26</v>
      </c>
      <c r="B24" s="179" t="s">
        <v>842</v>
      </c>
      <c r="C24" s="180">
        <v>15671000</v>
      </c>
      <c r="D24" s="180">
        <v>16196000</v>
      </c>
      <c r="E24" s="180">
        <v>14747998</v>
      </c>
    </row>
    <row r="25" spans="1:5" x14ac:dyDescent="0.2">
      <c r="A25" s="175" t="s">
        <v>27</v>
      </c>
      <c r="B25" s="176" t="s">
        <v>843</v>
      </c>
      <c r="C25" s="177">
        <v>0</v>
      </c>
      <c r="D25" s="177">
        <v>0</v>
      </c>
      <c r="E25" s="177">
        <v>12737099</v>
      </c>
    </row>
    <row r="26" spans="1:5" x14ac:dyDescent="0.2">
      <c r="A26" s="175" t="s">
        <v>28</v>
      </c>
      <c r="B26" s="176" t="s">
        <v>844</v>
      </c>
      <c r="C26" s="177">
        <v>0</v>
      </c>
      <c r="D26" s="177">
        <v>0</v>
      </c>
      <c r="E26" s="177">
        <v>0</v>
      </c>
    </row>
    <row r="27" spans="1:5" x14ac:dyDescent="0.2">
      <c r="A27" s="175" t="s">
        <v>29</v>
      </c>
      <c r="B27" s="176" t="s">
        <v>845</v>
      </c>
      <c r="C27" s="177">
        <v>0</v>
      </c>
      <c r="D27" s="177">
        <v>0</v>
      </c>
      <c r="E27" s="177">
        <v>0</v>
      </c>
    </row>
    <row r="28" spans="1:5" x14ac:dyDescent="0.2">
      <c r="A28" s="175" t="s">
        <v>30</v>
      </c>
      <c r="B28" s="176" t="s">
        <v>846</v>
      </c>
      <c r="C28" s="177">
        <v>0</v>
      </c>
      <c r="D28" s="177">
        <v>0</v>
      </c>
      <c r="E28" s="177">
        <v>0</v>
      </c>
    </row>
    <row r="29" spans="1:5" ht="25.5" x14ac:dyDescent="0.2">
      <c r="A29" s="175" t="s">
        <v>31</v>
      </c>
      <c r="B29" s="176" t="s">
        <v>847</v>
      </c>
      <c r="C29" s="177">
        <v>0</v>
      </c>
      <c r="D29" s="177">
        <v>0</v>
      </c>
      <c r="E29" s="177">
        <v>0</v>
      </c>
    </row>
    <row r="30" spans="1:5" x14ac:dyDescent="0.2">
      <c r="A30" s="175" t="s">
        <v>32</v>
      </c>
      <c r="B30" s="176" t="s">
        <v>848</v>
      </c>
      <c r="C30" s="177">
        <v>0</v>
      </c>
      <c r="D30" s="177">
        <v>0</v>
      </c>
      <c r="E30" s="177">
        <v>2010899</v>
      </c>
    </row>
    <row r="31" spans="1:5" x14ac:dyDescent="0.2">
      <c r="A31" s="175" t="s">
        <v>33</v>
      </c>
      <c r="B31" s="176" t="s">
        <v>849</v>
      </c>
      <c r="C31" s="177">
        <v>200000</v>
      </c>
      <c r="D31" s="177">
        <v>200000</v>
      </c>
      <c r="E31" s="177">
        <v>48383</v>
      </c>
    </row>
    <row r="32" spans="1:5" x14ac:dyDescent="0.2">
      <c r="A32" s="175" t="s">
        <v>34</v>
      </c>
      <c r="B32" s="176" t="s">
        <v>850</v>
      </c>
      <c r="C32" s="177">
        <v>6000000</v>
      </c>
      <c r="D32" s="177">
        <v>4153025</v>
      </c>
      <c r="E32" s="177">
        <v>4134205</v>
      </c>
    </row>
    <row r="33" spans="1:5" x14ac:dyDescent="0.2">
      <c r="A33" s="175" t="s">
        <v>35</v>
      </c>
      <c r="B33" s="176" t="s">
        <v>851</v>
      </c>
      <c r="C33" s="177">
        <v>4000000</v>
      </c>
      <c r="D33" s="177">
        <v>4000000</v>
      </c>
      <c r="E33" s="177">
        <v>3097623</v>
      </c>
    </row>
    <row r="34" spans="1:5" x14ac:dyDescent="0.2">
      <c r="A34" s="175" t="s">
        <v>36</v>
      </c>
      <c r="B34" s="176" t="s">
        <v>852</v>
      </c>
      <c r="C34" s="177">
        <v>10200000</v>
      </c>
      <c r="D34" s="177">
        <v>8353025</v>
      </c>
      <c r="E34" s="177">
        <v>7280211</v>
      </c>
    </row>
    <row r="35" spans="1:5" x14ac:dyDescent="0.2">
      <c r="A35" s="175" t="s">
        <v>37</v>
      </c>
      <c r="B35" s="176" t="s">
        <v>853</v>
      </c>
      <c r="C35" s="177">
        <v>4700000</v>
      </c>
      <c r="D35" s="177">
        <v>5200000</v>
      </c>
      <c r="E35" s="177">
        <v>3764111</v>
      </c>
    </row>
    <row r="36" spans="1:5" x14ac:dyDescent="0.2">
      <c r="A36" s="175" t="s">
        <v>38</v>
      </c>
      <c r="B36" s="176" t="s">
        <v>854</v>
      </c>
      <c r="C36" s="177">
        <v>100000</v>
      </c>
      <c r="D36" s="177">
        <v>100000</v>
      </c>
      <c r="E36" s="177">
        <v>62334</v>
      </c>
    </row>
    <row r="37" spans="1:5" x14ac:dyDescent="0.2">
      <c r="A37" s="175" t="s">
        <v>39</v>
      </c>
      <c r="B37" s="176" t="s">
        <v>855</v>
      </c>
      <c r="C37" s="177">
        <v>4800000</v>
      </c>
      <c r="D37" s="177">
        <v>5300000</v>
      </c>
      <c r="E37" s="177">
        <v>3826445</v>
      </c>
    </row>
    <row r="38" spans="1:5" ht="18" customHeight="1" x14ac:dyDescent="0.2">
      <c r="A38" s="175" t="s">
        <v>40</v>
      </c>
      <c r="B38" s="176" t="s">
        <v>856</v>
      </c>
      <c r="C38" s="177">
        <v>35490000</v>
      </c>
      <c r="D38" s="177">
        <v>34325000</v>
      </c>
      <c r="E38" s="177">
        <v>29098265</v>
      </c>
    </row>
    <row r="39" spans="1:5" ht="18.75" customHeight="1" x14ac:dyDescent="0.2">
      <c r="A39" s="175" t="s">
        <v>41</v>
      </c>
      <c r="B39" s="176" t="s">
        <v>857</v>
      </c>
      <c r="C39" s="177">
        <v>2320000</v>
      </c>
      <c r="D39" s="177">
        <v>2320000</v>
      </c>
      <c r="E39" s="177">
        <v>1150268</v>
      </c>
    </row>
    <row r="40" spans="1:5" x14ac:dyDescent="0.2">
      <c r="A40" s="175" t="s">
        <v>42</v>
      </c>
      <c r="B40" s="176" t="s">
        <v>858</v>
      </c>
      <c r="C40" s="177">
        <v>0</v>
      </c>
      <c r="D40" s="177">
        <v>0</v>
      </c>
      <c r="E40" s="177">
        <v>0</v>
      </c>
    </row>
    <row r="41" spans="1:5" x14ac:dyDescent="0.2">
      <c r="A41" s="175" t="s">
        <v>43</v>
      </c>
      <c r="B41" s="176" t="s">
        <v>859</v>
      </c>
      <c r="C41" s="177">
        <v>2390000</v>
      </c>
      <c r="D41" s="177">
        <v>2390000</v>
      </c>
      <c r="E41" s="177">
        <v>2139949</v>
      </c>
    </row>
    <row r="42" spans="1:5" x14ac:dyDescent="0.2">
      <c r="A42" s="175" t="s">
        <v>44</v>
      </c>
      <c r="B42" s="176" t="s">
        <v>860</v>
      </c>
      <c r="C42" s="177">
        <v>40200000</v>
      </c>
      <c r="D42" s="177">
        <v>39035000</v>
      </c>
      <c r="E42" s="177">
        <v>32388482</v>
      </c>
    </row>
    <row r="43" spans="1:5" x14ac:dyDescent="0.2">
      <c r="A43" s="175" t="s">
        <v>45</v>
      </c>
      <c r="B43" s="176" t="s">
        <v>861</v>
      </c>
      <c r="C43" s="177">
        <v>81500000</v>
      </c>
      <c r="D43" s="177">
        <v>102429037</v>
      </c>
      <c r="E43" s="177">
        <v>102429037</v>
      </c>
    </row>
    <row r="44" spans="1:5" x14ac:dyDescent="0.2">
      <c r="A44" s="175" t="s">
        <v>46</v>
      </c>
      <c r="B44" s="176" t="s">
        <v>862</v>
      </c>
      <c r="C44" s="177">
        <v>2780000</v>
      </c>
      <c r="D44" s="177">
        <v>2780000</v>
      </c>
      <c r="E44" s="177">
        <v>2703647</v>
      </c>
    </row>
    <row r="45" spans="1:5" ht="25.5" x14ac:dyDescent="0.2">
      <c r="A45" s="175" t="s">
        <v>47</v>
      </c>
      <c r="B45" s="176" t="s">
        <v>863</v>
      </c>
      <c r="C45" s="177">
        <v>0</v>
      </c>
      <c r="D45" s="177">
        <v>0</v>
      </c>
      <c r="E45" s="177">
        <v>0</v>
      </c>
    </row>
    <row r="46" spans="1:5" x14ac:dyDescent="0.2">
      <c r="A46" s="175" t="s">
        <v>48</v>
      </c>
      <c r="B46" s="176" t="s">
        <v>864</v>
      </c>
      <c r="C46" s="177">
        <v>86895000</v>
      </c>
      <c r="D46" s="177">
        <v>57152078</v>
      </c>
      <c r="E46" s="177">
        <v>57135027</v>
      </c>
    </row>
    <row r="47" spans="1:5" x14ac:dyDescent="0.2">
      <c r="A47" s="175" t="s">
        <v>49</v>
      </c>
      <c r="B47" s="176" t="s">
        <v>865</v>
      </c>
      <c r="C47" s="177">
        <v>15256000</v>
      </c>
      <c r="D47" s="177">
        <v>13656000</v>
      </c>
      <c r="E47" s="177">
        <v>12852052</v>
      </c>
    </row>
    <row r="48" spans="1:5" x14ac:dyDescent="0.2">
      <c r="A48" s="175" t="s">
        <v>50</v>
      </c>
      <c r="B48" s="176" t="s">
        <v>866</v>
      </c>
      <c r="C48" s="177">
        <v>0</v>
      </c>
      <c r="D48" s="177">
        <v>0</v>
      </c>
      <c r="E48" s="177">
        <v>10982856</v>
      </c>
    </row>
    <row r="49" spans="1:5" x14ac:dyDescent="0.2">
      <c r="A49" s="175" t="s">
        <v>51</v>
      </c>
      <c r="B49" s="176" t="s">
        <v>867</v>
      </c>
      <c r="C49" s="177">
        <v>19960000</v>
      </c>
      <c r="D49" s="177">
        <v>24857000</v>
      </c>
      <c r="E49" s="177">
        <v>23959557</v>
      </c>
    </row>
    <row r="50" spans="1:5" x14ac:dyDescent="0.2">
      <c r="A50" s="175" t="s">
        <v>52</v>
      </c>
      <c r="B50" s="176" t="s">
        <v>868</v>
      </c>
      <c r="C50" s="177">
        <v>90875000</v>
      </c>
      <c r="D50" s="177">
        <v>93981545</v>
      </c>
      <c r="E50" s="177">
        <v>92039817</v>
      </c>
    </row>
    <row r="51" spans="1:5" x14ac:dyDescent="0.2">
      <c r="A51" s="175" t="s">
        <v>53</v>
      </c>
      <c r="B51" s="176" t="s">
        <v>869</v>
      </c>
      <c r="C51" s="177">
        <v>0</v>
      </c>
      <c r="D51" s="177">
        <v>0</v>
      </c>
      <c r="E51" s="177">
        <v>4956232</v>
      </c>
    </row>
    <row r="52" spans="1:5" x14ac:dyDescent="0.2">
      <c r="A52" s="175" t="s">
        <v>54</v>
      </c>
      <c r="B52" s="176" t="s">
        <v>870</v>
      </c>
      <c r="C52" s="177">
        <v>337466000</v>
      </c>
      <c r="D52" s="177">
        <v>333890660</v>
      </c>
      <c r="E52" s="177">
        <v>323507619</v>
      </c>
    </row>
    <row r="53" spans="1:5" x14ac:dyDescent="0.2">
      <c r="A53" s="175" t="s">
        <v>55</v>
      </c>
      <c r="B53" s="176" t="s">
        <v>871</v>
      </c>
      <c r="C53" s="177">
        <v>0</v>
      </c>
      <c r="D53" s="177">
        <v>100000</v>
      </c>
      <c r="E53" s="177">
        <v>86467</v>
      </c>
    </row>
    <row r="54" spans="1:5" x14ac:dyDescent="0.2">
      <c r="A54" s="175" t="s">
        <v>56</v>
      </c>
      <c r="B54" s="176" t="s">
        <v>872</v>
      </c>
      <c r="C54" s="177">
        <v>19200000</v>
      </c>
      <c r="D54" s="177">
        <v>19200000</v>
      </c>
      <c r="E54" s="177">
        <v>15302276</v>
      </c>
    </row>
    <row r="55" spans="1:5" x14ac:dyDescent="0.2">
      <c r="A55" s="175" t="s">
        <v>57</v>
      </c>
      <c r="B55" s="176" t="s">
        <v>873</v>
      </c>
      <c r="C55" s="177">
        <v>19200000</v>
      </c>
      <c r="D55" s="177">
        <v>19300000</v>
      </c>
      <c r="E55" s="177">
        <v>15388743</v>
      </c>
    </row>
    <row r="56" spans="1:5" x14ac:dyDescent="0.2">
      <c r="A56" s="175" t="s">
        <v>58</v>
      </c>
      <c r="B56" s="176" t="s">
        <v>874</v>
      </c>
      <c r="C56" s="177">
        <v>96336000</v>
      </c>
      <c r="D56" s="177">
        <v>88003000</v>
      </c>
      <c r="E56" s="177">
        <v>85534582</v>
      </c>
    </row>
    <row r="57" spans="1:5" x14ac:dyDescent="0.2">
      <c r="A57" s="175" t="s">
        <v>59</v>
      </c>
      <c r="B57" s="176" t="s">
        <v>875</v>
      </c>
      <c r="C57" s="177">
        <v>31044000</v>
      </c>
      <c r="D57" s="177">
        <v>104929000</v>
      </c>
      <c r="E57" s="177">
        <v>104929000</v>
      </c>
    </row>
    <row r="58" spans="1:5" x14ac:dyDescent="0.2">
      <c r="A58" s="175" t="s">
        <v>60</v>
      </c>
      <c r="B58" s="176" t="s">
        <v>876</v>
      </c>
      <c r="C58" s="177">
        <v>0</v>
      </c>
      <c r="D58" s="177">
        <v>0</v>
      </c>
      <c r="E58" s="177">
        <v>0</v>
      </c>
    </row>
    <row r="59" spans="1:5" x14ac:dyDescent="0.2">
      <c r="A59" s="175" t="s">
        <v>61</v>
      </c>
      <c r="B59" s="176" t="s">
        <v>877</v>
      </c>
      <c r="C59" s="177">
        <v>0</v>
      </c>
      <c r="D59" s="177">
        <v>0</v>
      </c>
      <c r="E59" s="177">
        <v>0</v>
      </c>
    </row>
    <row r="60" spans="1:5" x14ac:dyDescent="0.2">
      <c r="A60" s="175" t="s">
        <v>62</v>
      </c>
      <c r="B60" s="176" t="s">
        <v>878</v>
      </c>
      <c r="C60" s="177">
        <v>0</v>
      </c>
      <c r="D60" s="177">
        <v>0</v>
      </c>
      <c r="E60" s="177">
        <v>0</v>
      </c>
    </row>
    <row r="61" spans="1:5" x14ac:dyDescent="0.2">
      <c r="A61" s="175" t="s">
        <v>63</v>
      </c>
      <c r="B61" s="176" t="s">
        <v>879</v>
      </c>
      <c r="C61" s="177">
        <v>0</v>
      </c>
      <c r="D61" s="177">
        <v>1340</v>
      </c>
      <c r="E61" s="177">
        <v>1340</v>
      </c>
    </row>
    <row r="62" spans="1:5" x14ac:dyDescent="0.2">
      <c r="A62" s="175" t="s">
        <v>64</v>
      </c>
      <c r="B62" s="176" t="s">
        <v>880</v>
      </c>
      <c r="C62" s="177">
        <v>0</v>
      </c>
      <c r="D62" s="177">
        <v>0</v>
      </c>
      <c r="E62" s="177">
        <v>0</v>
      </c>
    </row>
    <row r="63" spans="1:5" x14ac:dyDescent="0.2">
      <c r="A63" s="175" t="s">
        <v>65</v>
      </c>
      <c r="B63" s="176" t="s">
        <v>881</v>
      </c>
      <c r="C63" s="177">
        <v>0</v>
      </c>
      <c r="D63" s="177">
        <v>0</v>
      </c>
      <c r="E63" s="177">
        <v>0</v>
      </c>
    </row>
    <row r="64" spans="1:5" x14ac:dyDescent="0.2">
      <c r="A64" s="175" t="s">
        <v>66</v>
      </c>
      <c r="B64" s="176" t="s">
        <v>882</v>
      </c>
      <c r="C64" s="177">
        <v>0</v>
      </c>
      <c r="D64" s="177">
        <v>0</v>
      </c>
      <c r="E64" s="177">
        <v>1340</v>
      </c>
    </row>
    <row r="65" spans="1:5" x14ac:dyDescent="0.2">
      <c r="A65" s="175" t="s">
        <v>67</v>
      </c>
      <c r="B65" s="176" t="s">
        <v>883</v>
      </c>
      <c r="C65" s="177">
        <v>3495000</v>
      </c>
      <c r="D65" s="177">
        <v>3495000</v>
      </c>
      <c r="E65" s="177">
        <v>3413733</v>
      </c>
    </row>
    <row r="66" spans="1:5" x14ac:dyDescent="0.2">
      <c r="A66" s="175" t="s">
        <v>68</v>
      </c>
      <c r="B66" s="176" t="s">
        <v>884</v>
      </c>
      <c r="C66" s="177">
        <v>130875000</v>
      </c>
      <c r="D66" s="177">
        <v>196428340</v>
      </c>
      <c r="E66" s="177">
        <v>193878655</v>
      </c>
    </row>
    <row r="67" spans="1:5" x14ac:dyDescent="0.2">
      <c r="A67" s="178" t="s">
        <v>69</v>
      </c>
      <c r="B67" s="179" t="s">
        <v>885</v>
      </c>
      <c r="C67" s="180">
        <v>502541000</v>
      </c>
      <c r="D67" s="180">
        <v>563272025</v>
      </c>
      <c r="E67" s="180">
        <v>543881673</v>
      </c>
    </row>
    <row r="68" spans="1:5" x14ac:dyDescent="0.2">
      <c r="A68" s="175" t="s">
        <v>70</v>
      </c>
      <c r="B68" s="176" t="s">
        <v>886</v>
      </c>
      <c r="C68" s="177">
        <v>0</v>
      </c>
      <c r="D68" s="177">
        <v>0</v>
      </c>
      <c r="E68" s="177">
        <v>0</v>
      </c>
    </row>
    <row r="69" spans="1:5" x14ac:dyDescent="0.2">
      <c r="A69" s="175" t="s">
        <v>71</v>
      </c>
      <c r="B69" s="176" t="s">
        <v>887</v>
      </c>
      <c r="C69" s="177">
        <v>0</v>
      </c>
      <c r="D69" s="177">
        <v>0</v>
      </c>
      <c r="E69" s="177">
        <v>0</v>
      </c>
    </row>
    <row r="70" spans="1:5" x14ac:dyDescent="0.2">
      <c r="A70" s="175" t="s">
        <v>72</v>
      </c>
      <c r="B70" s="176" t="s">
        <v>888</v>
      </c>
      <c r="C70" s="177">
        <v>0</v>
      </c>
      <c r="D70" s="177">
        <v>0</v>
      </c>
      <c r="E70" s="177">
        <v>0</v>
      </c>
    </row>
    <row r="71" spans="1:5" x14ac:dyDescent="0.2">
      <c r="A71" s="175" t="s">
        <v>73</v>
      </c>
      <c r="B71" s="176" t="s">
        <v>889</v>
      </c>
      <c r="C71" s="177">
        <v>0</v>
      </c>
      <c r="D71" s="177">
        <v>0</v>
      </c>
      <c r="E71" s="177">
        <v>0</v>
      </c>
    </row>
    <row r="72" spans="1:5" x14ac:dyDescent="0.2">
      <c r="A72" s="175" t="s">
        <v>74</v>
      </c>
      <c r="B72" s="176" t="s">
        <v>890</v>
      </c>
      <c r="C72" s="177">
        <v>0</v>
      </c>
      <c r="D72" s="177">
        <v>0</v>
      </c>
      <c r="E72" s="177">
        <v>0</v>
      </c>
    </row>
    <row r="73" spans="1:5" x14ac:dyDescent="0.2">
      <c r="A73" s="175" t="s">
        <v>75</v>
      </c>
      <c r="B73" s="176" t="s">
        <v>891</v>
      </c>
      <c r="C73" s="177">
        <v>0</v>
      </c>
      <c r="D73" s="177">
        <v>0</v>
      </c>
      <c r="E73" s="177">
        <v>0</v>
      </c>
    </row>
    <row r="74" spans="1:5" x14ac:dyDescent="0.2">
      <c r="A74" s="175" t="s">
        <v>76</v>
      </c>
      <c r="B74" s="176" t="s">
        <v>892</v>
      </c>
      <c r="C74" s="177">
        <v>0</v>
      </c>
      <c r="D74" s="177">
        <v>0</v>
      </c>
      <c r="E74" s="177">
        <v>0</v>
      </c>
    </row>
    <row r="75" spans="1:5" x14ac:dyDescent="0.2">
      <c r="A75" s="175" t="s">
        <v>77</v>
      </c>
      <c r="B75" s="176" t="s">
        <v>893</v>
      </c>
      <c r="C75" s="177">
        <v>0</v>
      </c>
      <c r="D75" s="177">
        <v>0</v>
      </c>
      <c r="E75" s="177">
        <v>0</v>
      </c>
    </row>
    <row r="76" spans="1:5" x14ac:dyDescent="0.2">
      <c r="A76" s="175" t="s">
        <v>78</v>
      </c>
      <c r="B76" s="176" t="s">
        <v>894</v>
      </c>
      <c r="C76" s="177">
        <v>0</v>
      </c>
      <c r="D76" s="177">
        <v>0</v>
      </c>
      <c r="E76" s="177">
        <v>0</v>
      </c>
    </row>
    <row r="77" spans="1:5" x14ac:dyDescent="0.2">
      <c r="A77" s="175" t="s">
        <v>79</v>
      </c>
      <c r="B77" s="176" t="s">
        <v>895</v>
      </c>
      <c r="C77" s="177">
        <v>0</v>
      </c>
      <c r="D77" s="177">
        <v>0</v>
      </c>
      <c r="E77" s="177">
        <v>0</v>
      </c>
    </row>
    <row r="78" spans="1:5" x14ac:dyDescent="0.2">
      <c r="A78" s="175" t="s">
        <v>80</v>
      </c>
      <c r="B78" s="176" t="s">
        <v>896</v>
      </c>
      <c r="C78" s="177">
        <v>0</v>
      </c>
      <c r="D78" s="177">
        <v>0</v>
      </c>
      <c r="E78" s="177">
        <v>0</v>
      </c>
    </row>
    <row r="79" spans="1:5" x14ac:dyDescent="0.2">
      <c r="A79" s="175" t="s">
        <v>81</v>
      </c>
      <c r="B79" s="176" t="s">
        <v>897</v>
      </c>
      <c r="C79" s="177">
        <v>0</v>
      </c>
      <c r="D79" s="177">
        <v>0</v>
      </c>
      <c r="E79" s="177">
        <v>0</v>
      </c>
    </row>
    <row r="80" spans="1:5" x14ac:dyDescent="0.2">
      <c r="A80" s="175" t="s">
        <v>82</v>
      </c>
      <c r="B80" s="176" t="s">
        <v>898</v>
      </c>
      <c r="C80" s="177">
        <v>0</v>
      </c>
      <c r="D80" s="177">
        <v>0</v>
      </c>
      <c r="E80" s="177">
        <v>0</v>
      </c>
    </row>
    <row r="81" spans="1:5" x14ac:dyDescent="0.2">
      <c r="A81" s="175" t="s">
        <v>83</v>
      </c>
      <c r="B81" s="176" t="s">
        <v>899</v>
      </c>
      <c r="C81" s="177">
        <v>0</v>
      </c>
      <c r="D81" s="177">
        <v>0</v>
      </c>
      <c r="E81" s="177">
        <v>0</v>
      </c>
    </row>
    <row r="82" spans="1:5" x14ac:dyDescent="0.2">
      <c r="A82" s="175" t="s">
        <v>84</v>
      </c>
      <c r="B82" s="176" t="s">
        <v>900</v>
      </c>
      <c r="C82" s="177">
        <v>0</v>
      </c>
      <c r="D82" s="177">
        <v>0</v>
      </c>
      <c r="E82" s="177">
        <v>0</v>
      </c>
    </row>
    <row r="83" spans="1:5" x14ac:dyDescent="0.2">
      <c r="A83" s="175" t="s">
        <v>85</v>
      </c>
      <c r="B83" s="176" t="s">
        <v>901</v>
      </c>
      <c r="C83" s="177">
        <v>0</v>
      </c>
      <c r="D83" s="177">
        <v>0</v>
      </c>
      <c r="E83" s="177">
        <v>0</v>
      </c>
    </row>
    <row r="84" spans="1:5" x14ac:dyDescent="0.2">
      <c r="A84" s="175" t="s">
        <v>86</v>
      </c>
      <c r="B84" s="176" t="s">
        <v>902</v>
      </c>
      <c r="C84" s="177">
        <v>0</v>
      </c>
      <c r="D84" s="177">
        <v>0</v>
      </c>
      <c r="E84" s="177">
        <v>0</v>
      </c>
    </row>
    <row r="85" spans="1:5" x14ac:dyDescent="0.2">
      <c r="A85" s="175" t="s">
        <v>87</v>
      </c>
      <c r="B85" s="176" t="s">
        <v>903</v>
      </c>
      <c r="C85" s="177">
        <v>0</v>
      </c>
      <c r="D85" s="177">
        <v>0</v>
      </c>
      <c r="E85" s="177">
        <v>0</v>
      </c>
    </row>
    <row r="86" spans="1:5" x14ac:dyDescent="0.2">
      <c r="A86" s="175" t="s">
        <v>88</v>
      </c>
      <c r="B86" s="176" t="s">
        <v>904</v>
      </c>
      <c r="C86" s="177">
        <v>0</v>
      </c>
      <c r="D86" s="177">
        <v>0</v>
      </c>
      <c r="E86" s="177">
        <v>0</v>
      </c>
    </row>
    <row r="87" spans="1:5" x14ac:dyDescent="0.2">
      <c r="A87" s="175" t="s">
        <v>89</v>
      </c>
      <c r="B87" s="176" t="s">
        <v>905</v>
      </c>
      <c r="C87" s="177">
        <v>0</v>
      </c>
      <c r="D87" s="177">
        <v>0</v>
      </c>
      <c r="E87" s="177">
        <v>0</v>
      </c>
    </row>
    <row r="88" spans="1:5" x14ac:dyDescent="0.2">
      <c r="A88" s="175" t="s">
        <v>90</v>
      </c>
      <c r="B88" s="176" t="s">
        <v>906</v>
      </c>
      <c r="C88" s="177">
        <v>0</v>
      </c>
      <c r="D88" s="177">
        <v>0</v>
      </c>
      <c r="E88" s="177">
        <v>0</v>
      </c>
    </row>
    <row r="89" spans="1:5" x14ac:dyDescent="0.2">
      <c r="A89" s="175" t="s">
        <v>91</v>
      </c>
      <c r="B89" s="176" t="s">
        <v>907</v>
      </c>
      <c r="C89" s="177">
        <v>0</v>
      </c>
      <c r="D89" s="177">
        <v>0</v>
      </c>
      <c r="E89" s="177">
        <v>0</v>
      </c>
    </row>
    <row r="90" spans="1:5" ht="25.5" x14ac:dyDescent="0.2">
      <c r="A90" s="175" t="s">
        <v>92</v>
      </c>
      <c r="B90" s="176" t="s">
        <v>908</v>
      </c>
      <c r="C90" s="177">
        <v>0</v>
      </c>
      <c r="D90" s="177">
        <v>0</v>
      </c>
      <c r="E90" s="177">
        <v>0</v>
      </c>
    </row>
    <row r="91" spans="1:5" x14ac:dyDescent="0.2">
      <c r="A91" s="175" t="s">
        <v>93</v>
      </c>
      <c r="B91" s="176" t="s">
        <v>909</v>
      </c>
      <c r="C91" s="177">
        <v>0</v>
      </c>
      <c r="D91" s="177">
        <v>0</v>
      </c>
      <c r="E91" s="177">
        <v>0</v>
      </c>
    </row>
    <row r="92" spans="1:5" x14ac:dyDescent="0.2">
      <c r="A92" s="175" t="s">
        <v>94</v>
      </c>
      <c r="B92" s="176" t="s">
        <v>910</v>
      </c>
      <c r="C92" s="177">
        <v>0</v>
      </c>
      <c r="D92" s="177">
        <v>0</v>
      </c>
      <c r="E92" s="177">
        <v>0</v>
      </c>
    </row>
    <row r="93" spans="1:5" ht="38.25" x14ac:dyDescent="0.2">
      <c r="A93" s="175" t="s">
        <v>95</v>
      </c>
      <c r="B93" s="176" t="s">
        <v>911</v>
      </c>
      <c r="C93" s="177">
        <v>0</v>
      </c>
      <c r="D93" s="177">
        <v>0</v>
      </c>
      <c r="E93" s="177">
        <v>0</v>
      </c>
    </row>
    <row r="94" spans="1:5" x14ac:dyDescent="0.2">
      <c r="A94" s="175" t="s">
        <v>96</v>
      </c>
      <c r="B94" s="176" t="s">
        <v>912</v>
      </c>
      <c r="C94" s="177">
        <v>0</v>
      </c>
      <c r="D94" s="177">
        <v>0</v>
      </c>
      <c r="E94" s="177">
        <v>0</v>
      </c>
    </row>
    <row r="95" spans="1:5" x14ac:dyDescent="0.2">
      <c r="A95" s="175" t="s">
        <v>97</v>
      </c>
      <c r="B95" s="176" t="s">
        <v>913</v>
      </c>
      <c r="C95" s="177">
        <v>0</v>
      </c>
      <c r="D95" s="177">
        <v>0</v>
      </c>
      <c r="E95" s="177">
        <v>0</v>
      </c>
    </row>
    <row r="96" spans="1:5" x14ac:dyDescent="0.2">
      <c r="A96" s="175" t="s">
        <v>98</v>
      </c>
      <c r="B96" s="176" t="s">
        <v>914</v>
      </c>
      <c r="C96" s="177">
        <v>0</v>
      </c>
      <c r="D96" s="177">
        <v>0</v>
      </c>
      <c r="E96" s="177">
        <v>0</v>
      </c>
    </row>
    <row r="97" spans="1:5" x14ac:dyDescent="0.2">
      <c r="A97" s="175" t="s">
        <v>99</v>
      </c>
      <c r="B97" s="176" t="s">
        <v>915</v>
      </c>
      <c r="C97" s="177">
        <v>0</v>
      </c>
      <c r="D97" s="177">
        <v>0</v>
      </c>
      <c r="E97" s="177">
        <v>0</v>
      </c>
    </row>
    <row r="98" spans="1:5" x14ac:dyDescent="0.2">
      <c r="A98" s="175" t="s">
        <v>100</v>
      </c>
      <c r="B98" s="176" t="s">
        <v>916</v>
      </c>
      <c r="C98" s="177">
        <v>0</v>
      </c>
      <c r="D98" s="177">
        <v>0</v>
      </c>
      <c r="E98" s="177">
        <v>0</v>
      </c>
    </row>
    <row r="99" spans="1:5" x14ac:dyDescent="0.2">
      <c r="A99" s="175" t="s">
        <v>101</v>
      </c>
      <c r="B99" s="176" t="s">
        <v>917</v>
      </c>
      <c r="C99" s="177">
        <v>0</v>
      </c>
      <c r="D99" s="177">
        <v>0</v>
      </c>
      <c r="E99" s="177">
        <v>0</v>
      </c>
    </row>
    <row r="100" spans="1:5" x14ac:dyDescent="0.2">
      <c r="A100" s="175" t="s">
        <v>102</v>
      </c>
      <c r="B100" s="176" t="s">
        <v>918</v>
      </c>
      <c r="C100" s="177">
        <v>0</v>
      </c>
      <c r="D100" s="177">
        <v>0</v>
      </c>
      <c r="E100" s="177">
        <v>0</v>
      </c>
    </row>
    <row r="101" spans="1:5" x14ac:dyDescent="0.2">
      <c r="A101" s="175" t="s">
        <v>103</v>
      </c>
      <c r="B101" s="176" t="s">
        <v>919</v>
      </c>
      <c r="C101" s="177">
        <v>0</v>
      </c>
      <c r="D101" s="177">
        <v>0</v>
      </c>
      <c r="E101" s="177">
        <v>0</v>
      </c>
    </row>
    <row r="102" spans="1:5" x14ac:dyDescent="0.2">
      <c r="A102" s="175" t="s">
        <v>104</v>
      </c>
      <c r="B102" s="176" t="s">
        <v>920</v>
      </c>
      <c r="C102" s="177">
        <v>0</v>
      </c>
      <c r="D102" s="177">
        <v>0</v>
      </c>
      <c r="E102" s="177">
        <v>0</v>
      </c>
    </row>
    <row r="103" spans="1:5" x14ac:dyDescent="0.2">
      <c r="A103" s="175" t="s">
        <v>105</v>
      </c>
      <c r="B103" s="176" t="s">
        <v>921</v>
      </c>
      <c r="C103" s="177">
        <v>0</v>
      </c>
      <c r="D103" s="177">
        <v>0</v>
      </c>
      <c r="E103" s="177">
        <v>0</v>
      </c>
    </row>
    <row r="104" spans="1:5" x14ac:dyDescent="0.2">
      <c r="A104" s="175" t="s">
        <v>106</v>
      </c>
      <c r="B104" s="176" t="s">
        <v>922</v>
      </c>
      <c r="C104" s="177">
        <v>0</v>
      </c>
      <c r="D104" s="177">
        <v>0</v>
      </c>
      <c r="E104" s="177">
        <v>0</v>
      </c>
    </row>
    <row r="105" spans="1:5" x14ac:dyDescent="0.2">
      <c r="A105" s="175" t="s">
        <v>107</v>
      </c>
      <c r="B105" s="176" t="s">
        <v>923</v>
      </c>
      <c r="C105" s="177">
        <v>0</v>
      </c>
      <c r="D105" s="177">
        <v>0</v>
      </c>
      <c r="E105" s="177">
        <v>0</v>
      </c>
    </row>
    <row r="106" spans="1:5" x14ac:dyDescent="0.2">
      <c r="A106" s="175" t="s">
        <v>108</v>
      </c>
      <c r="B106" s="176" t="s">
        <v>924</v>
      </c>
      <c r="C106" s="177">
        <v>0</v>
      </c>
      <c r="D106" s="177">
        <v>0</v>
      </c>
      <c r="E106" s="177">
        <v>0</v>
      </c>
    </row>
    <row r="107" spans="1:5" x14ac:dyDescent="0.2">
      <c r="A107" s="175" t="s">
        <v>109</v>
      </c>
      <c r="B107" s="176" t="s">
        <v>925</v>
      </c>
      <c r="C107" s="177">
        <v>12000000</v>
      </c>
      <c r="D107" s="177">
        <v>12000000</v>
      </c>
      <c r="E107" s="177">
        <v>10167398</v>
      </c>
    </row>
    <row r="108" spans="1:5" x14ac:dyDescent="0.2">
      <c r="A108" s="175" t="s">
        <v>110</v>
      </c>
      <c r="B108" s="176" t="s">
        <v>926</v>
      </c>
      <c r="C108" s="177">
        <v>0</v>
      </c>
      <c r="D108" s="177">
        <v>0</v>
      </c>
      <c r="E108" s="177">
        <v>0</v>
      </c>
    </row>
    <row r="109" spans="1:5" x14ac:dyDescent="0.2">
      <c r="A109" s="175" t="s">
        <v>111</v>
      </c>
      <c r="B109" s="176" t="s">
        <v>927</v>
      </c>
      <c r="C109" s="177">
        <v>0</v>
      </c>
      <c r="D109" s="177">
        <v>0</v>
      </c>
      <c r="E109" s="177">
        <v>0</v>
      </c>
    </row>
    <row r="110" spans="1:5" x14ac:dyDescent="0.2">
      <c r="A110" s="175" t="s">
        <v>112</v>
      </c>
      <c r="B110" s="176" t="s">
        <v>928</v>
      </c>
      <c r="C110" s="177">
        <v>0</v>
      </c>
      <c r="D110" s="177">
        <v>0</v>
      </c>
      <c r="E110" s="177">
        <v>0</v>
      </c>
    </row>
    <row r="111" spans="1:5" x14ac:dyDescent="0.2">
      <c r="A111" s="175" t="s">
        <v>113</v>
      </c>
      <c r="B111" s="176" t="s">
        <v>929</v>
      </c>
      <c r="C111" s="177">
        <v>0</v>
      </c>
      <c r="D111" s="177">
        <v>0</v>
      </c>
      <c r="E111" s="177">
        <v>0</v>
      </c>
    </row>
    <row r="112" spans="1:5" x14ac:dyDescent="0.2">
      <c r="A112" s="175" t="s">
        <v>114</v>
      </c>
      <c r="B112" s="176" t="s">
        <v>930</v>
      </c>
      <c r="C112" s="177">
        <v>0</v>
      </c>
      <c r="D112" s="177">
        <v>0</v>
      </c>
      <c r="E112" s="177">
        <v>0</v>
      </c>
    </row>
    <row r="113" spans="1:5" ht="25.5" x14ac:dyDescent="0.2">
      <c r="A113" s="175" t="s">
        <v>115</v>
      </c>
      <c r="B113" s="176" t="s">
        <v>931</v>
      </c>
      <c r="C113" s="177">
        <v>0</v>
      </c>
      <c r="D113" s="177">
        <v>0</v>
      </c>
      <c r="E113" s="177">
        <v>0</v>
      </c>
    </row>
    <row r="114" spans="1:5" x14ac:dyDescent="0.2">
      <c r="A114" s="175" t="s">
        <v>116</v>
      </c>
      <c r="B114" s="176" t="s">
        <v>932</v>
      </c>
      <c r="C114" s="177">
        <v>0</v>
      </c>
      <c r="D114" s="177">
        <v>0</v>
      </c>
      <c r="E114" s="177">
        <v>0</v>
      </c>
    </row>
    <row r="115" spans="1:5" ht="25.5" x14ac:dyDescent="0.2">
      <c r="A115" s="175" t="s">
        <v>117</v>
      </c>
      <c r="B115" s="176" t="s">
        <v>933</v>
      </c>
      <c r="C115" s="177">
        <v>0</v>
      </c>
      <c r="D115" s="177">
        <v>0</v>
      </c>
      <c r="E115" s="177">
        <v>0</v>
      </c>
    </row>
    <row r="116" spans="1:5" x14ac:dyDescent="0.2">
      <c r="A116" s="175" t="s">
        <v>118</v>
      </c>
      <c r="B116" s="176" t="s">
        <v>934</v>
      </c>
      <c r="C116" s="177">
        <v>0</v>
      </c>
      <c r="D116" s="177">
        <v>0</v>
      </c>
      <c r="E116" s="177">
        <v>0</v>
      </c>
    </row>
    <row r="117" spans="1:5" ht="25.5" x14ac:dyDescent="0.2">
      <c r="A117" s="175" t="s">
        <v>119</v>
      </c>
      <c r="B117" s="176" t="s">
        <v>935</v>
      </c>
      <c r="C117" s="177">
        <v>0</v>
      </c>
      <c r="D117" s="177">
        <v>0</v>
      </c>
      <c r="E117" s="177">
        <v>0</v>
      </c>
    </row>
    <row r="118" spans="1:5" x14ac:dyDescent="0.2">
      <c r="A118" s="175" t="s">
        <v>120</v>
      </c>
      <c r="B118" s="176" t="s">
        <v>936</v>
      </c>
      <c r="C118" s="177">
        <v>0</v>
      </c>
      <c r="D118" s="177">
        <v>0</v>
      </c>
      <c r="E118" s="177">
        <v>0</v>
      </c>
    </row>
    <row r="119" spans="1:5" x14ac:dyDescent="0.2">
      <c r="A119" s="175" t="s">
        <v>121</v>
      </c>
      <c r="B119" s="176" t="s">
        <v>937</v>
      </c>
      <c r="C119" s="177">
        <v>0</v>
      </c>
      <c r="D119" s="177">
        <v>0</v>
      </c>
      <c r="E119" s="177">
        <v>0</v>
      </c>
    </row>
    <row r="120" spans="1:5" x14ac:dyDescent="0.2">
      <c r="A120" s="175" t="s">
        <v>122</v>
      </c>
      <c r="B120" s="176" t="s">
        <v>938</v>
      </c>
      <c r="C120" s="177">
        <v>0</v>
      </c>
      <c r="D120" s="177">
        <v>0</v>
      </c>
      <c r="E120" s="177">
        <v>0</v>
      </c>
    </row>
    <row r="121" spans="1:5" x14ac:dyDescent="0.2">
      <c r="A121" s="175" t="s">
        <v>123</v>
      </c>
      <c r="B121" s="176" t="s">
        <v>939</v>
      </c>
      <c r="C121" s="177">
        <v>0</v>
      </c>
      <c r="D121" s="177">
        <v>0</v>
      </c>
      <c r="E121" s="177">
        <v>0</v>
      </c>
    </row>
    <row r="122" spans="1:5" x14ac:dyDescent="0.2">
      <c r="A122" s="175" t="s">
        <v>124</v>
      </c>
      <c r="B122" s="176" t="s">
        <v>940</v>
      </c>
      <c r="C122" s="177">
        <v>0</v>
      </c>
      <c r="D122" s="177">
        <v>0</v>
      </c>
      <c r="E122" s="177">
        <v>0</v>
      </c>
    </row>
    <row r="123" spans="1:5" x14ac:dyDescent="0.2">
      <c r="A123" s="175" t="s">
        <v>125</v>
      </c>
      <c r="B123" s="176" t="s">
        <v>941</v>
      </c>
      <c r="C123" s="177">
        <v>0</v>
      </c>
      <c r="D123" s="177">
        <v>0</v>
      </c>
      <c r="E123" s="177">
        <v>0</v>
      </c>
    </row>
    <row r="124" spans="1:5" x14ac:dyDescent="0.2">
      <c r="A124" s="175" t="s">
        <v>126</v>
      </c>
      <c r="B124" s="176" t="s">
        <v>942</v>
      </c>
      <c r="C124" s="177">
        <v>0</v>
      </c>
      <c r="D124" s="177">
        <v>0</v>
      </c>
      <c r="E124" s="177">
        <v>10167398</v>
      </c>
    </row>
    <row r="125" spans="1:5" ht="25.5" x14ac:dyDescent="0.2">
      <c r="A125" s="175" t="s">
        <v>127</v>
      </c>
      <c r="B125" s="176" t="s">
        <v>943</v>
      </c>
      <c r="C125" s="177">
        <v>0</v>
      </c>
      <c r="D125" s="177">
        <v>0</v>
      </c>
      <c r="E125" s="177">
        <v>0</v>
      </c>
    </row>
    <row r="126" spans="1:5" ht="25.5" x14ac:dyDescent="0.2">
      <c r="A126" s="175" t="s">
        <v>128</v>
      </c>
      <c r="B126" s="176" t="s">
        <v>944</v>
      </c>
      <c r="C126" s="177">
        <v>0</v>
      </c>
      <c r="D126" s="177">
        <v>0</v>
      </c>
      <c r="E126" s="177">
        <v>0</v>
      </c>
    </row>
    <row r="127" spans="1:5" x14ac:dyDescent="0.2">
      <c r="A127" s="178" t="s">
        <v>129</v>
      </c>
      <c r="B127" s="179" t="s">
        <v>945</v>
      </c>
      <c r="C127" s="180">
        <v>12000000</v>
      </c>
      <c r="D127" s="180">
        <v>12000000</v>
      </c>
      <c r="E127" s="180">
        <v>10167398</v>
      </c>
    </row>
    <row r="128" spans="1:5" x14ac:dyDescent="0.2">
      <c r="A128" s="175" t="s">
        <v>130</v>
      </c>
      <c r="B128" s="176" t="s">
        <v>946</v>
      </c>
      <c r="C128" s="177">
        <v>0</v>
      </c>
      <c r="D128" s="177">
        <v>0</v>
      </c>
      <c r="E128" s="177">
        <v>0</v>
      </c>
    </row>
    <row r="129" spans="1:5" x14ac:dyDescent="0.2">
      <c r="A129" s="175" t="s">
        <v>131</v>
      </c>
      <c r="B129" s="176" t="s">
        <v>947</v>
      </c>
      <c r="C129" s="177">
        <v>0</v>
      </c>
      <c r="D129" s="177">
        <v>0</v>
      </c>
      <c r="E129" s="177">
        <v>0</v>
      </c>
    </row>
    <row r="130" spans="1:5" x14ac:dyDescent="0.2">
      <c r="A130" s="175" t="s">
        <v>132</v>
      </c>
      <c r="B130" s="176" t="s">
        <v>948</v>
      </c>
      <c r="C130" s="177">
        <v>2750000</v>
      </c>
      <c r="D130" s="177">
        <v>4215562</v>
      </c>
      <c r="E130" s="177">
        <v>4215562</v>
      </c>
    </row>
    <row r="131" spans="1:5" x14ac:dyDescent="0.2">
      <c r="A131" s="175" t="s">
        <v>133</v>
      </c>
      <c r="B131" s="176" t="s">
        <v>949</v>
      </c>
      <c r="C131" s="177">
        <v>32788000</v>
      </c>
      <c r="D131" s="177">
        <v>39184205</v>
      </c>
      <c r="E131" s="177">
        <v>36561212</v>
      </c>
    </row>
    <row r="132" spans="1:5" x14ac:dyDescent="0.2">
      <c r="A132" s="175" t="s">
        <v>134</v>
      </c>
      <c r="B132" s="176" t="s">
        <v>950</v>
      </c>
      <c r="C132" s="177">
        <v>0</v>
      </c>
      <c r="D132" s="177">
        <v>0</v>
      </c>
      <c r="E132" s="177">
        <v>0</v>
      </c>
    </row>
    <row r="133" spans="1:5" x14ac:dyDescent="0.2">
      <c r="A133" s="175" t="s">
        <v>135</v>
      </c>
      <c r="B133" s="176" t="s">
        <v>951</v>
      </c>
      <c r="C133" s="177">
        <v>35538000</v>
      </c>
      <c r="D133" s="177">
        <v>43399767</v>
      </c>
      <c r="E133" s="177">
        <v>40776774</v>
      </c>
    </row>
    <row r="134" spans="1:5" ht="25.5" x14ac:dyDescent="0.2">
      <c r="A134" s="175" t="s">
        <v>136</v>
      </c>
      <c r="B134" s="176" t="s">
        <v>952</v>
      </c>
      <c r="C134" s="177">
        <v>0</v>
      </c>
      <c r="D134" s="177">
        <v>0</v>
      </c>
      <c r="E134" s="177">
        <v>0</v>
      </c>
    </row>
    <row r="135" spans="1:5" ht="25.5" x14ac:dyDescent="0.2">
      <c r="A135" s="175" t="s">
        <v>137</v>
      </c>
      <c r="B135" s="176" t="s">
        <v>953</v>
      </c>
      <c r="C135" s="177">
        <v>0</v>
      </c>
      <c r="D135" s="177">
        <v>0</v>
      </c>
      <c r="E135" s="177">
        <v>0</v>
      </c>
    </row>
    <row r="136" spans="1:5" x14ac:dyDescent="0.2">
      <c r="A136" s="175" t="s">
        <v>138</v>
      </c>
      <c r="B136" s="176" t="s">
        <v>954</v>
      </c>
      <c r="C136" s="177">
        <v>0</v>
      </c>
      <c r="D136" s="177">
        <v>0</v>
      </c>
      <c r="E136" s="177">
        <v>0</v>
      </c>
    </row>
    <row r="137" spans="1:5" x14ac:dyDescent="0.2">
      <c r="A137" s="175" t="s">
        <v>139</v>
      </c>
      <c r="B137" s="176" t="s">
        <v>955</v>
      </c>
      <c r="C137" s="177">
        <v>0</v>
      </c>
      <c r="D137" s="177">
        <v>0</v>
      </c>
      <c r="E137" s="177">
        <v>0</v>
      </c>
    </row>
    <row r="138" spans="1:5" ht="25.5" x14ac:dyDescent="0.2">
      <c r="A138" s="175" t="s">
        <v>140</v>
      </c>
      <c r="B138" s="176" t="s">
        <v>956</v>
      </c>
      <c r="C138" s="177">
        <v>0</v>
      </c>
      <c r="D138" s="177">
        <v>0</v>
      </c>
      <c r="E138" s="177">
        <v>0</v>
      </c>
    </row>
    <row r="139" spans="1:5" x14ac:dyDescent="0.2">
      <c r="A139" s="175" t="s">
        <v>141</v>
      </c>
      <c r="B139" s="176" t="s">
        <v>957</v>
      </c>
      <c r="C139" s="177">
        <v>0</v>
      </c>
      <c r="D139" s="177">
        <v>0</v>
      </c>
      <c r="E139" s="177">
        <v>0</v>
      </c>
    </row>
    <row r="140" spans="1:5" x14ac:dyDescent="0.2">
      <c r="A140" s="175" t="s">
        <v>142</v>
      </c>
      <c r="B140" s="176" t="s">
        <v>958</v>
      </c>
      <c r="C140" s="177">
        <v>0</v>
      </c>
      <c r="D140" s="177">
        <v>0</v>
      </c>
      <c r="E140" s="177">
        <v>0</v>
      </c>
    </row>
    <row r="141" spans="1:5" x14ac:dyDescent="0.2">
      <c r="A141" s="175" t="s">
        <v>143</v>
      </c>
      <c r="B141" s="176" t="s">
        <v>959</v>
      </c>
      <c r="C141" s="177">
        <v>0</v>
      </c>
      <c r="D141" s="177">
        <v>0</v>
      </c>
      <c r="E141" s="177">
        <v>0</v>
      </c>
    </row>
    <row r="142" spans="1:5" x14ac:dyDescent="0.2">
      <c r="A142" s="175" t="s">
        <v>144</v>
      </c>
      <c r="B142" s="176" t="s">
        <v>960</v>
      </c>
      <c r="C142" s="177">
        <v>0</v>
      </c>
      <c r="D142" s="177">
        <v>0</v>
      </c>
      <c r="E142" s="177">
        <v>0</v>
      </c>
    </row>
    <row r="143" spans="1:5" x14ac:dyDescent="0.2">
      <c r="A143" s="175" t="s">
        <v>145</v>
      </c>
      <c r="B143" s="176" t="s">
        <v>961</v>
      </c>
      <c r="C143" s="177">
        <v>0</v>
      </c>
      <c r="D143" s="177">
        <v>0</v>
      </c>
      <c r="E143" s="177">
        <v>0</v>
      </c>
    </row>
    <row r="144" spans="1:5" x14ac:dyDescent="0.2">
      <c r="A144" s="175" t="s">
        <v>146</v>
      </c>
      <c r="B144" s="176" t="s">
        <v>962</v>
      </c>
      <c r="C144" s="177">
        <v>0</v>
      </c>
      <c r="D144" s="177">
        <v>0</v>
      </c>
      <c r="E144" s="177">
        <v>0</v>
      </c>
    </row>
    <row r="145" spans="1:5" x14ac:dyDescent="0.2">
      <c r="A145" s="175" t="s">
        <v>147</v>
      </c>
      <c r="B145" s="176" t="s">
        <v>963</v>
      </c>
      <c r="C145" s="177">
        <v>0</v>
      </c>
      <c r="D145" s="177">
        <v>0</v>
      </c>
      <c r="E145" s="177">
        <v>0</v>
      </c>
    </row>
    <row r="146" spans="1:5" ht="25.5" x14ac:dyDescent="0.2">
      <c r="A146" s="175" t="s">
        <v>148</v>
      </c>
      <c r="B146" s="176" t="s">
        <v>964</v>
      </c>
      <c r="C146" s="177">
        <v>0</v>
      </c>
      <c r="D146" s="177">
        <v>0</v>
      </c>
      <c r="E146" s="177">
        <v>0</v>
      </c>
    </row>
    <row r="147" spans="1:5" x14ac:dyDescent="0.2">
      <c r="A147" s="175" t="s">
        <v>149</v>
      </c>
      <c r="B147" s="176" t="s">
        <v>965</v>
      </c>
      <c r="C147" s="177">
        <v>0</v>
      </c>
      <c r="D147" s="177">
        <v>0</v>
      </c>
      <c r="E147" s="177">
        <v>0</v>
      </c>
    </row>
    <row r="148" spans="1:5" x14ac:dyDescent="0.2">
      <c r="A148" s="175" t="s">
        <v>150</v>
      </c>
      <c r="B148" s="176" t="s">
        <v>966</v>
      </c>
      <c r="C148" s="177">
        <v>0</v>
      </c>
      <c r="D148" s="177">
        <v>0</v>
      </c>
      <c r="E148" s="177">
        <v>0</v>
      </c>
    </row>
    <row r="149" spans="1:5" ht="25.5" x14ac:dyDescent="0.2">
      <c r="A149" s="175" t="s">
        <v>151</v>
      </c>
      <c r="B149" s="176" t="s">
        <v>967</v>
      </c>
      <c r="C149" s="177">
        <v>0</v>
      </c>
      <c r="D149" s="177">
        <v>0</v>
      </c>
      <c r="E149" s="177">
        <v>0</v>
      </c>
    </row>
    <row r="150" spans="1:5" x14ac:dyDescent="0.2">
      <c r="A150" s="175" t="s">
        <v>152</v>
      </c>
      <c r="B150" s="176" t="s">
        <v>968</v>
      </c>
      <c r="C150" s="177">
        <v>0</v>
      </c>
      <c r="D150" s="177">
        <v>0</v>
      </c>
      <c r="E150" s="177">
        <v>0</v>
      </c>
    </row>
    <row r="151" spans="1:5" x14ac:dyDescent="0.2">
      <c r="A151" s="175" t="s">
        <v>153</v>
      </c>
      <c r="B151" s="176" t="s">
        <v>969</v>
      </c>
      <c r="C151" s="177">
        <v>0</v>
      </c>
      <c r="D151" s="177">
        <v>0</v>
      </c>
      <c r="E151" s="177">
        <v>0</v>
      </c>
    </row>
    <row r="152" spans="1:5" x14ac:dyDescent="0.2">
      <c r="A152" s="175" t="s">
        <v>154</v>
      </c>
      <c r="B152" s="176" t="s">
        <v>970</v>
      </c>
      <c r="C152" s="177">
        <v>0</v>
      </c>
      <c r="D152" s="177">
        <v>0</v>
      </c>
      <c r="E152" s="177">
        <v>0</v>
      </c>
    </row>
    <row r="153" spans="1:5" x14ac:dyDescent="0.2">
      <c r="A153" s="175" t="s">
        <v>155</v>
      </c>
      <c r="B153" s="176" t="s">
        <v>971</v>
      </c>
      <c r="C153" s="177">
        <v>0</v>
      </c>
      <c r="D153" s="177">
        <v>0</v>
      </c>
      <c r="E153" s="177">
        <v>0</v>
      </c>
    </row>
    <row r="154" spans="1:5" x14ac:dyDescent="0.2">
      <c r="A154" s="175" t="s">
        <v>156</v>
      </c>
      <c r="B154" s="176" t="s">
        <v>972</v>
      </c>
      <c r="C154" s="177">
        <v>0</v>
      </c>
      <c r="D154" s="177">
        <v>0</v>
      </c>
      <c r="E154" s="177">
        <v>0</v>
      </c>
    </row>
    <row r="155" spans="1:5" x14ac:dyDescent="0.2">
      <c r="A155" s="175" t="s">
        <v>157</v>
      </c>
      <c r="B155" s="176" t="s">
        <v>973</v>
      </c>
      <c r="C155" s="177">
        <v>0</v>
      </c>
      <c r="D155" s="177">
        <v>0</v>
      </c>
      <c r="E155" s="177">
        <v>0</v>
      </c>
    </row>
    <row r="156" spans="1:5" x14ac:dyDescent="0.2">
      <c r="A156" s="175" t="s">
        <v>158</v>
      </c>
      <c r="B156" s="176" t="s">
        <v>974</v>
      </c>
      <c r="C156" s="177">
        <v>0</v>
      </c>
      <c r="D156" s="177">
        <v>0</v>
      </c>
      <c r="E156" s="177">
        <v>0</v>
      </c>
    </row>
    <row r="157" spans="1:5" x14ac:dyDescent="0.2">
      <c r="A157" s="175" t="s">
        <v>159</v>
      </c>
      <c r="B157" s="176" t="s">
        <v>975</v>
      </c>
      <c r="C157" s="177">
        <v>57848000</v>
      </c>
      <c r="D157" s="177">
        <v>60691000</v>
      </c>
      <c r="E157" s="177">
        <v>60638165</v>
      </c>
    </row>
    <row r="158" spans="1:5" x14ac:dyDescent="0.2">
      <c r="A158" s="175" t="s">
        <v>160</v>
      </c>
      <c r="B158" s="176" t="s">
        <v>976</v>
      </c>
      <c r="C158" s="177">
        <v>0</v>
      </c>
      <c r="D158" s="177">
        <v>0</v>
      </c>
      <c r="E158" s="177">
        <v>545000</v>
      </c>
    </row>
    <row r="159" spans="1:5" x14ac:dyDescent="0.2">
      <c r="A159" s="175" t="s">
        <v>161</v>
      </c>
      <c r="B159" s="176" t="s">
        <v>977</v>
      </c>
      <c r="C159" s="177">
        <v>0</v>
      </c>
      <c r="D159" s="177">
        <v>0</v>
      </c>
      <c r="E159" s="177">
        <v>0</v>
      </c>
    </row>
    <row r="160" spans="1:5" ht="25.5" x14ac:dyDescent="0.2">
      <c r="A160" s="175" t="s">
        <v>162</v>
      </c>
      <c r="B160" s="176" t="s">
        <v>978</v>
      </c>
      <c r="C160" s="177">
        <v>0</v>
      </c>
      <c r="D160" s="177">
        <v>0</v>
      </c>
      <c r="E160" s="177">
        <v>0</v>
      </c>
    </row>
    <row r="161" spans="1:5" x14ac:dyDescent="0.2">
      <c r="A161" s="175" t="s">
        <v>163</v>
      </c>
      <c r="B161" s="176" t="s">
        <v>979</v>
      </c>
      <c r="C161" s="177">
        <v>0</v>
      </c>
      <c r="D161" s="177">
        <v>0</v>
      </c>
      <c r="E161" s="177">
        <v>0</v>
      </c>
    </row>
    <row r="162" spans="1:5" x14ac:dyDescent="0.2">
      <c r="A162" s="175" t="s">
        <v>164</v>
      </c>
      <c r="B162" s="176" t="s">
        <v>980</v>
      </c>
      <c r="C162" s="177">
        <v>0</v>
      </c>
      <c r="D162" s="177">
        <v>0</v>
      </c>
      <c r="E162" s="177">
        <v>0</v>
      </c>
    </row>
    <row r="163" spans="1:5" x14ac:dyDescent="0.2">
      <c r="A163" s="175" t="s">
        <v>165</v>
      </c>
      <c r="B163" s="176" t="s">
        <v>981</v>
      </c>
      <c r="C163" s="177">
        <v>0</v>
      </c>
      <c r="D163" s="177">
        <v>0</v>
      </c>
      <c r="E163" s="177">
        <v>0</v>
      </c>
    </row>
    <row r="164" spans="1:5" x14ac:dyDescent="0.2">
      <c r="A164" s="175" t="s">
        <v>166</v>
      </c>
      <c r="B164" s="176" t="s">
        <v>982</v>
      </c>
      <c r="C164" s="177">
        <v>0</v>
      </c>
      <c r="D164" s="177">
        <v>0</v>
      </c>
      <c r="E164" s="177">
        <v>1575283</v>
      </c>
    </row>
    <row r="165" spans="1:5" x14ac:dyDescent="0.2">
      <c r="A165" s="175" t="s">
        <v>167</v>
      </c>
      <c r="B165" s="176" t="s">
        <v>983</v>
      </c>
      <c r="C165" s="177">
        <v>0</v>
      </c>
      <c r="D165" s="177">
        <v>0</v>
      </c>
      <c r="E165" s="177">
        <v>58017882</v>
      </c>
    </row>
    <row r="166" spans="1:5" x14ac:dyDescent="0.2">
      <c r="A166" s="175" t="s">
        <v>168</v>
      </c>
      <c r="B166" s="176" t="s">
        <v>984</v>
      </c>
      <c r="C166" s="177">
        <v>0</v>
      </c>
      <c r="D166" s="177">
        <v>0</v>
      </c>
      <c r="E166" s="177">
        <v>500000</v>
      </c>
    </row>
    <row r="167" spans="1:5" x14ac:dyDescent="0.2">
      <c r="A167" s="175" t="s">
        <v>169</v>
      </c>
      <c r="B167" s="176" t="s">
        <v>985</v>
      </c>
      <c r="C167" s="177">
        <v>0</v>
      </c>
      <c r="D167" s="177">
        <v>0</v>
      </c>
      <c r="E167" s="177">
        <v>0</v>
      </c>
    </row>
    <row r="168" spans="1:5" ht="25.5" x14ac:dyDescent="0.2">
      <c r="A168" s="175" t="s">
        <v>170</v>
      </c>
      <c r="B168" s="176" t="s">
        <v>986</v>
      </c>
      <c r="C168" s="177">
        <v>0</v>
      </c>
      <c r="D168" s="177">
        <v>0</v>
      </c>
      <c r="E168" s="177">
        <v>0</v>
      </c>
    </row>
    <row r="169" spans="1:5" ht="25.5" x14ac:dyDescent="0.2">
      <c r="A169" s="175" t="s">
        <v>171</v>
      </c>
      <c r="B169" s="176" t="s">
        <v>987</v>
      </c>
      <c r="C169" s="177">
        <v>0</v>
      </c>
      <c r="D169" s="177">
        <v>0</v>
      </c>
      <c r="E169" s="177">
        <v>0</v>
      </c>
    </row>
    <row r="170" spans="1:5" ht="25.5" x14ac:dyDescent="0.2">
      <c r="A170" s="175" t="s">
        <v>172</v>
      </c>
      <c r="B170" s="176" t="s">
        <v>988</v>
      </c>
      <c r="C170" s="177">
        <v>0</v>
      </c>
      <c r="D170" s="177">
        <v>0</v>
      </c>
      <c r="E170" s="177">
        <v>0</v>
      </c>
    </row>
    <row r="171" spans="1:5" x14ac:dyDescent="0.2">
      <c r="A171" s="175" t="s">
        <v>173</v>
      </c>
      <c r="B171" s="176" t="s">
        <v>989</v>
      </c>
      <c r="C171" s="177">
        <v>0</v>
      </c>
      <c r="D171" s="177">
        <v>0</v>
      </c>
      <c r="E171" s="177">
        <v>0</v>
      </c>
    </row>
    <row r="172" spans="1:5" x14ac:dyDescent="0.2">
      <c r="A172" s="175" t="s">
        <v>174</v>
      </c>
      <c r="B172" s="176" t="s">
        <v>990</v>
      </c>
      <c r="C172" s="177">
        <v>0</v>
      </c>
      <c r="D172" s="177">
        <v>0</v>
      </c>
      <c r="E172" s="177">
        <v>0</v>
      </c>
    </row>
    <row r="173" spans="1:5" x14ac:dyDescent="0.2">
      <c r="A173" s="175" t="s">
        <v>175</v>
      </c>
      <c r="B173" s="176" t="s">
        <v>991</v>
      </c>
      <c r="C173" s="177">
        <v>0</v>
      </c>
      <c r="D173" s="177">
        <v>0</v>
      </c>
      <c r="E173" s="177">
        <v>0</v>
      </c>
    </row>
    <row r="174" spans="1:5" x14ac:dyDescent="0.2">
      <c r="A174" s="175" t="s">
        <v>176</v>
      </c>
      <c r="B174" s="176" t="s">
        <v>992</v>
      </c>
      <c r="C174" s="177">
        <v>0</v>
      </c>
      <c r="D174" s="177">
        <v>0</v>
      </c>
      <c r="E174" s="177">
        <v>0</v>
      </c>
    </row>
    <row r="175" spans="1:5" x14ac:dyDescent="0.2">
      <c r="A175" s="175" t="s">
        <v>177</v>
      </c>
      <c r="B175" s="176" t="s">
        <v>993</v>
      </c>
      <c r="C175" s="177">
        <v>0</v>
      </c>
      <c r="D175" s="177">
        <v>0</v>
      </c>
      <c r="E175" s="177">
        <v>0</v>
      </c>
    </row>
    <row r="176" spans="1:5" x14ac:dyDescent="0.2">
      <c r="A176" s="175" t="s">
        <v>178</v>
      </c>
      <c r="B176" s="176" t="s">
        <v>994</v>
      </c>
      <c r="C176" s="177">
        <v>0</v>
      </c>
      <c r="D176" s="177">
        <v>0</v>
      </c>
      <c r="E176" s="177">
        <v>0</v>
      </c>
    </row>
    <row r="177" spans="1:5" x14ac:dyDescent="0.2">
      <c r="A177" s="175" t="s">
        <v>179</v>
      </c>
      <c r="B177" s="176" t="s">
        <v>995</v>
      </c>
      <c r="C177" s="177">
        <v>0</v>
      </c>
      <c r="D177" s="177">
        <v>0</v>
      </c>
      <c r="E177" s="177">
        <v>0</v>
      </c>
    </row>
    <row r="178" spans="1:5" x14ac:dyDescent="0.2">
      <c r="A178" s="175" t="s">
        <v>180</v>
      </c>
      <c r="B178" s="176" t="s">
        <v>996</v>
      </c>
      <c r="C178" s="177">
        <v>0</v>
      </c>
      <c r="D178" s="177">
        <v>0</v>
      </c>
      <c r="E178" s="177">
        <v>0</v>
      </c>
    </row>
    <row r="179" spans="1:5" x14ac:dyDescent="0.2">
      <c r="A179" s="175" t="s">
        <v>181</v>
      </c>
      <c r="B179" s="176" t="s">
        <v>997</v>
      </c>
      <c r="C179" s="177">
        <v>0</v>
      </c>
      <c r="D179" s="177">
        <v>0</v>
      </c>
      <c r="E179" s="177">
        <v>0</v>
      </c>
    </row>
    <row r="180" spans="1:5" x14ac:dyDescent="0.2">
      <c r="A180" s="175" t="s">
        <v>182</v>
      </c>
      <c r="B180" s="176" t="s">
        <v>998</v>
      </c>
      <c r="C180" s="177">
        <v>0</v>
      </c>
      <c r="D180" s="177">
        <v>0</v>
      </c>
      <c r="E180" s="177">
        <v>0</v>
      </c>
    </row>
    <row r="181" spans="1:5" x14ac:dyDescent="0.2">
      <c r="A181" s="175" t="s">
        <v>183</v>
      </c>
      <c r="B181" s="176" t="s">
        <v>999</v>
      </c>
      <c r="C181" s="177">
        <v>0</v>
      </c>
      <c r="D181" s="177">
        <v>0</v>
      </c>
      <c r="E181" s="177">
        <v>0</v>
      </c>
    </row>
    <row r="182" spans="1:5" x14ac:dyDescent="0.2">
      <c r="A182" s="175" t="s">
        <v>184</v>
      </c>
      <c r="B182" s="176" t="s">
        <v>1000</v>
      </c>
      <c r="C182" s="177">
        <v>0</v>
      </c>
      <c r="D182" s="177">
        <v>0</v>
      </c>
      <c r="E182" s="177">
        <v>0</v>
      </c>
    </row>
    <row r="183" spans="1:5" x14ac:dyDescent="0.2">
      <c r="A183" s="175" t="s">
        <v>185</v>
      </c>
      <c r="B183" s="176" t="s">
        <v>1001</v>
      </c>
      <c r="C183" s="177">
        <v>0</v>
      </c>
      <c r="D183" s="177">
        <v>0</v>
      </c>
      <c r="E183" s="177">
        <v>0</v>
      </c>
    </row>
    <row r="184" spans="1:5" x14ac:dyDescent="0.2">
      <c r="A184" s="175" t="s">
        <v>186</v>
      </c>
      <c r="B184" s="176" t="s">
        <v>1002</v>
      </c>
      <c r="C184" s="177">
        <v>0</v>
      </c>
      <c r="D184" s="177">
        <v>0</v>
      </c>
      <c r="E184" s="177">
        <v>0</v>
      </c>
    </row>
    <row r="185" spans="1:5" x14ac:dyDescent="0.2">
      <c r="A185" s="175" t="s">
        <v>187</v>
      </c>
      <c r="B185" s="176" t="s">
        <v>1003</v>
      </c>
      <c r="C185" s="177">
        <v>34332000</v>
      </c>
      <c r="D185" s="177">
        <v>31526000</v>
      </c>
      <c r="E185" s="177">
        <v>29325961</v>
      </c>
    </row>
    <row r="186" spans="1:5" x14ac:dyDescent="0.2">
      <c r="A186" s="175" t="s">
        <v>188</v>
      </c>
      <c r="B186" s="176" t="s">
        <v>1004</v>
      </c>
      <c r="C186" s="177">
        <v>0</v>
      </c>
      <c r="D186" s="177">
        <v>0</v>
      </c>
      <c r="E186" s="177">
        <v>900000</v>
      </c>
    </row>
    <row r="187" spans="1:5" x14ac:dyDescent="0.2">
      <c r="A187" s="175" t="s">
        <v>189</v>
      </c>
      <c r="B187" s="176" t="s">
        <v>1005</v>
      </c>
      <c r="C187" s="177">
        <v>0</v>
      </c>
      <c r="D187" s="177">
        <v>0</v>
      </c>
      <c r="E187" s="177">
        <v>0</v>
      </c>
    </row>
    <row r="188" spans="1:5" x14ac:dyDescent="0.2">
      <c r="A188" s="175" t="s">
        <v>190</v>
      </c>
      <c r="B188" s="176" t="s">
        <v>1006</v>
      </c>
      <c r="C188" s="177">
        <v>0</v>
      </c>
      <c r="D188" s="177">
        <v>0</v>
      </c>
      <c r="E188" s="177">
        <v>11443000</v>
      </c>
    </row>
    <row r="189" spans="1:5" x14ac:dyDescent="0.2">
      <c r="A189" s="175" t="s">
        <v>191</v>
      </c>
      <c r="B189" s="176" t="s">
        <v>1007</v>
      </c>
      <c r="C189" s="177">
        <v>0</v>
      </c>
      <c r="D189" s="177">
        <v>0</v>
      </c>
      <c r="E189" s="177">
        <v>0</v>
      </c>
    </row>
    <row r="190" spans="1:5" x14ac:dyDescent="0.2">
      <c r="A190" s="175" t="s">
        <v>192</v>
      </c>
      <c r="B190" s="176" t="s">
        <v>1008</v>
      </c>
      <c r="C190" s="177">
        <v>0</v>
      </c>
      <c r="D190" s="177">
        <v>0</v>
      </c>
      <c r="E190" s="177">
        <v>0</v>
      </c>
    </row>
    <row r="191" spans="1:5" x14ac:dyDescent="0.2">
      <c r="A191" s="175" t="s">
        <v>193</v>
      </c>
      <c r="B191" s="176" t="s">
        <v>1009</v>
      </c>
      <c r="C191" s="177">
        <v>0</v>
      </c>
      <c r="D191" s="177">
        <v>0</v>
      </c>
      <c r="E191" s="177">
        <v>0</v>
      </c>
    </row>
    <row r="192" spans="1:5" x14ac:dyDescent="0.2">
      <c r="A192" s="175" t="s">
        <v>194</v>
      </c>
      <c r="B192" s="176" t="s">
        <v>1010</v>
      </c>
      <c r="C192" s="177">
        <v>0</v>
      </c>
      <c r="D192" s="177">
        <v>0</v>
      </c>
      <c r="E192" s="177">
        <v>0</v>
      </c>
    </row>
    <row r="193" spans="1:9" x14ac:dyDescent="0.2">
      <c r="A193" s="175" t="s">
        <v>195</v>
      </c>
      <c r="B193" s="176" t="s">
        <v>1011</v>
      </c>
      <c r="C193" s="177">
        <v>0</v>
      </c>
      <c r="D193" s="177">
        <v>0</v>
      </c>
      <c r="E193" s="177">
        <v>16982961</v>
      </c>
    </row>
    <row r="194" spans="1:9" x14ac:dyDescent="0.2">
      <c r="A194" s="175" t="s">
        <v>196</v>
      </c>
      <c r="B194" s="176" t="s">
        <v>1012</v>
      </c>
      <c r="C194" s="177">
        <v>0</v>
      </c>
      <c r="D194" s="177">
        <v>0</v>
      </c>
      <c r="E194" s="177">
        <v>0</v>
      </c>
    </row>
    <row r="195" spans="1:9" x14ac:dyDescent="0.2">
      <c r="A195" s="175" t="s">
        <v>197</v>
      </c>
      <c r="B195" s="176" t="s">
        <v>1013</v>
      </c>
      <c r="C195" s="177">
        <v>0</v>
      </c>
      <c r="D195" s="177">
        <v>0</v>
      </c>
      <c r="E195" s="177">
        <v>0</v>
      </c>
    </row>
    <row r="196" spans="1:9" x14ac:dyDescent="0.2">
      <c r="A196" s="175" t="s">
        <v>198</v>
      </c>
      <c r="B196" s="176" t="s">
        <v>1014</v>
      </c>
      <c r="C196" s="177">
        <v>586450000</v>
      </c>
      <c r="D196" s="177">
        <v>521609208</v>
      </c>
      <c r="E196" s="177">
        <v>0</v>
      </c>
    </row>
    <row r="197" spans="1:9" ht="25.5" x14ac:dyDescent="0.2">
      <c r="A197" s="178" t="s">
        <v>199</v>
      </c>
      <c r="B197" s="179" t="s">
        <v>1015</v>
      </c>
      <c r="C197" s="180">
        <v>714168000</v>
      </c>
      <c r="D197" s="180">
        <v>657225975</v>
      </c>
      <c r="E197" s="180">
        <v>130740900</v>
      </c>
    </row>
    <row r="198" spans="1:9" x14ac:dyDescent="0.2">
      <c r="A198" s="175" t="s">
        <v>200</v>
      </c>
      <c r="B198" s="176" t="s">
        <v>1016</v>
      </c>
      <c r="C198" s="177">
        <v>0</v>
      </c>
      <c r="D198" s="177">
        <v>0</v>
      </c>
      <c r="E198" s="177">
        <v>0</v>
      </c>
    </row>
    <row r="199" spans="1:9" x14ac:dyDescent="0.2">
      <c r="A199" s="175" t="s">
        <v>201</v>
      </c>
      <c r="B199" s="176" t="s">
        <v>1017</v>
      </c>
      <c r="C199" s="177">
        <v>789453000</v>
      </c>
      <c r="D199" s="177">
        <v>757903742</v>
      </c>
      <c r="E199" s="177">
        <v>494563946</v>
      </c>
    </row>
    <row r="200" spans="1:9" x14ac:dyDescent="0.2">
      <c r="A200" s="175" t="s">
        <v>202</v>
      </c>
      <c r="B200" s="176" t="s">
        <v>1018</v>
      </c>
      <c r="C200" s="177">
        <v>0</v>
      </c>
      <c r="D200" s="177">
        <v>0</v>
      </c>
      <c r="E200" s="177">
        <v>0</v>
      </c>
    </row>
    <row r="201" spans="1:9" x14ac:dyDescent="0.2">
      <c r="A201" s="175" t="s">
        <v>203</v>
      </c>
      <c r="B201" s="176" t="s">
        <v>1019</v>
      </c>
      <c r="C201" s="177">
        <v>0</v>
      </c>
      <c r="D201" s="177">
        <v>0</v>
      </c>
      <c r="E201" s="177">
        <v>0</v>
      </c>
    </row>
    <row r="202" spans="1:9" x14ac:dyDescent="0.2">
      <c r="A202" s="175" t="s">
        <v>204</v>
      </c>
      <c r="B202" s="176" t="s">
        <v>1020</v>
      </c>
      <c r="C202" s="177">
        <v>12795000</v>
      </c>
      <c r="D202" s="177">
        <v>60598000</v>
      </c>
      <c r="E202" s="177">
        <v>30504121</v>
      </c>
    </row>
    <row r="203" spans="1:9" x14ac:dyDescent="0.2">
      <c r="A203" s="175" t="s">
        <v>205</v>
      </c>
      <c r="B203" s="176" t="s">
        <v>1021</v>
      </c>
      <c r="C203" s="177">
        <v>0</v>
      </c>
      <c r="D203" s="177">
        <v>0</v>
      </c>
      <c r="E203" s="177">
        <v>0</v>
      </c>
    </row>
    <row r="204" spans="1:9" x14ac:dyDescent="0.2">
      <c r="A204" s="175" t="s">
        <v>206</v>
      </c>
      <c r="B204" s="176" t="s">
        <v>1022</v>
      </c>
      <c r="C204" s="177">
        <v>0</v>
      </c>
      <c r="D204" s="177">
        <v>0</v>
      </c>
      <c r="E204" s="177">
        <v>0</v>
      </c>
    </row>
    <row r="205" spans="1:9" x14ac:dyDescent="0.2">
      <c r="A205" s="175" t="s">
        <v>207</v>
      </c>
      <c r="B205" s="176" t="s">
        <v>1023</v>
      </c>
      <c r="C205" s="177">
        <v>0</v>
      </c>
      <c r="D205" s="177">
        <v>0</v>
      </c>
      <c r="E205" s="177">
        <v>0</v>
      </c>
    </row>
    <row r="206" spans="1:9" x14ac:dyDescent="0.2">
      <c r="A206" s="175" t="s">
        <v>208</v>
      </c>
      <c r="B206" s="176" t="s">
        <v>1024</v>
      </c>
      <c r="C206" s="177">
        <v>0</v>
      </c>
      <c r="D206" s="177">
        <v>0</v>
      </c>
      <c r="E206" s="177">
        <v>0</v>
      </c>
      <c r="H206" s="79"/>
      <c r="I206" s="79"/>
    </row>
    <row r="207" spans="1:9" x14ac:dyDescent="0.2">
      <c r="A207" s="175" t="s">
        <v>209</v>
      </c>
      <c r="B207" s="176" t="s">
        <v>1025</v>
      </c>
      <c r="C207" s="177">
        <v>216607000</v>
      </c>
      <c r="D207" s="177">
        <v>161877000</v>
      </c>
      <c r="E207" s="177">
        <v>56978411</v>
      </c>
    </row>
    <row r="208" spans="1:9" x14ac:dyDescent="0.2">
      <c r="A208" s="178" t="s">
        <v>210</v>
      </c>
      <c r="B208" s="179" t="s">
        <v>1026</v>
      </c>
      <c r="C208" s="180">
        <v>1018855000</v>
      </c>
      <c r="D208" s="180">
        <v>980378742</v>
      </c>
      <c r="E208" s="180">
        <v>582046478</v>
      </c>
      <c r="H208" s="79"/>
    </row>
    <row r="209" spans="1:5" x14ac:dyDescent="0.2">
      <c r="A209" s="175" t="s">
        <v>211</v>
      </c>
      <c r="B209" s="176" t="s">
        <v>1027</v>
      </c>
      <c r="C209" s="177">
        <v>22043000</v>
      </c>
      <c r="D209" s="177">
        <v>21766072</v>
      </c>
      <c r="E209" s="177">
        <v>5710844</v>
      </c>
    </row>
    <row r="210" spans="1:5" x14ac:dyDescent="0.2">
      <c r="A210" s="175" t="s">
        <v>212</v>
      </c>
      <c r="B210" s="176" t="s">
        <v>1028</v>
      </c>
      <c r="C210" s="177">
        <v>0</v>
      </c>
      <c r="D210" s="177">
        <v>0</v>
      </c>
      <c r="E210" s="177">
        <v>0</v>
      </c>
    </row>
    <row r="211" spans="1:5" x14ac:dyDescent="0.2">
      <c r="A211" s="175" t="s">
        <v>213</v>
      </c>
      <c r="B211" s="176" t="s">
        <v>1029</v>
      </c>
      <c r="C211" s="177">
        <v>5952000</v>
      </c>
      <c r="D211" s="177">
        <v>4687000</v>
      </c>
      <c r="E211" s="177">
        <v>0</v>
      </c>
    </row>
    <row r="212" spans="1:5" x14ac:dyDescent="0.2">
      <c r="A212" s="175" t="s">
        <v>214</v>
      </c>
      <c r="B212" s="176" t="s">
        <v>1030</v>
      </c>
      <c r="C212" s="177">
        <v>0</v>
      </c>
      <c r="D212" s="177">
        <v>1541928</v>
      </c>
      <c r="E212" s="177">
        <v>1541928</v>
      </c>
    </row>
    <row r="213" spans="1:5" x14ac:dyDescent="0.2">
      <c r="A213" s="178" t="s">
        <v>215</v>
      </c>
      <c r="B213" s="179" t="s">
        <v>1031</v>
      </c>
      <c r="C213" s="180">
        <v>27995000</v>
      </c>
      <c r="D213" s="180">
        <v>27995000</v>
      </c>
      <c r="E213" s="180">
        <v>7252772</v>
      </c>
    </row>
    <row r="214" spans="1:5" ht="25.5" x14ac:dyDescent="0.2">
      <c r="A214" s="175" t="s">
        <v>216</v>
      </c>
      <c r="B214" s="176" t="s">
        <v>1032</v>
      </c>
      <c r="C214" s="177">
        <v>0</v>
      </c>
      <c r="D214" s="177">
        <v>0</v>
      </c>
      <c r="E214" s="177">
        <v>0</v>
      </c>
    </row>
    <row r="215" spans="1:5" ht="25.5" x14ac:dyDescent="0.2">
      <c r="A215" s="175" t="s">
        <v>217</v>
      </c>
      <c r="B215" s="176" t="s">
        <v>1033</v>
      </c>
      <c r="C215" s="177">
        <v>0</v>
      </c>
      <c r="D215" s="177">
        <v>0</v>
      </c>
      <c r="E215" s="177">
        <v>0</v>
      </c>
    </row>
    <row r="216" spans="1:5" x14ac:dyDescent="0.2">
      <c r="A216" s="175" t="s">
        <v>218</v>
      </c>
      <c r="B216" s="176" t="s">
        <v>1034</v>
      </c>
      <c r="C216" s="177">
        <v>0</v>
      </c>
      <c r="D216" s="177">
        <v>0</v>
      </c>
      <c r="E216" s="177">
        <v>0</v>
      </c>
    </row>
    <row r="217" spans="1:5" x14ac:dyDescent="0.2">
      <c r="A217" s="175" t="s">
        <v>219</v>
      </c>
      <c r="B217" s="176" t="s">
        <v>1035</v>
      </c>
      <c r="C217" s="177">
        <v>0</v>
      </c>
      <c r="D217" s="177">
        <v>0</v>
      </c>
      <c r="E217" s="177">
        <v>0</v>
      </c>
    </row>
    <row r="218" spans="1:5" ht="25.5" x14ac:dyDescent="0.2">
      <c r="A218" s="175" t="s">
        <v>220</v>
      </c>
      <c r="B218" s="176" t="s">
        <v>1036</v>
      </c>
      <c r="C218" s="177">
        <v>0</v>
      </c>
      <c r="D218" s="177">
        <v>0</v>
      </c>
      <c r="E218" s="177">
        <v>0</v>
      </c>
    </row>
    <row r="219" spans="1:5" x14ac:dyDescent="0.2">
      <c r="A219" s="175" t="s">
        <v>221</v>
      </c>
      <c r="B219" s="176" t="s">
        <v>1037</v>
      </c>
      <c r="C219" s="177">
        <v>0</v>
      </c>
      <c r="D219" s="177">
        <v>0</v>
      </c>
      <c r="E219" s="177">
        <v>0</v>
      </c>
    </row>
    <row r="220" spans="1:5" x14ac:dyDescent="0.2">
      <c r="A220" s="175" t="s">
        <v>222</v>
      </c>
      <c r="B220" s="176" t="s">
        <v>1038</v>
      </c>
      <c r="C220" s="177">
        <v>0</v>
      </c>
      <c r="D220" s="177">
        <v>0</v>
      </c>
      <c r="E220" s="177">
        <v>0</v>
      </c>
    </row>
    <row r="221" spans="1:5" x14ac:dyDescent="0.2">
      <c r="A221" s="175" t="s">
        <v>223</v>
      </c>
      <c r="B221" s="176" t="s">
        <v>1039</v>
      </c>
      <c r="C221" s="177">
        <v>0</v>
      </c>
      <c r="D221" s="177">
        <v>0</v>
      </c>
      <c r="E221" s="177">
        <v>0</v>
      </c>
    </row>
    <row r="222" spans="1:5" x14ac:dyDescent="0.2">
      <c r="A222" s="175" t="s">
        <v>224</v>
      </c>
      <c r="B222" s="176" t="s">
        <v>1040</v>
      </c>
      <c r="C222" s="177">
        <v>0</v>
      </c>
      <c r="D222" s="177">
        <v>0</v>
      </c>
      <c r="E222" s="177">
        <v>0</v>
      </c>
    </row>
    <row r="223" spans="1:5" x14ac:dyDescent="0.2">
      <c r="A223" s="175" t="s">
        <v>225</v>
      </c>
      <c r="B223" s="176" t="s">
        <v>1041</v>
      </c>
      <c r="C223" s="177">
        <v>0</v>
      </c>
      <c r="D223" s="177">
        <v>0</v>
      </c>
      <c r="E223" s="177">
        <v>0</v>
      </c>
    </row>
    <row r="224" spans="1:5" x14ac:dyDescent="0.2">
      <c r="A224" s="175" t="s">
        <v>226</v>
      </c>
      <c r="B224" s="176" t="s">
        <v>1042</v>
      </c>
      <c r="C224" s="177">
        <v>0</v>
      </c>
      <c r="D224" s="177">
        <v>0</v>
      </c>
      <c r="E224" s="177">
        <v>0</v>
      </c>
    </row>
    <row r="225" spans="1:5" x14ac:dyDescent="0.2">
      <c r="A225" s="175" t="s">
        <v>227</v>
      </c>
      <c r="B225" s="176" t="s">
        <v>1043</v>
      </c>
      <c r="C225" s="177">
        <v>0</v>
      </c>
      <c r="D225" s="177">
        <v>0</v>
      </c>
      <c r="E225" s="177">
        <v>0</v>
      </c>
    </row>
    <row r="226" spans="1:5" ht="25.5" x14ac:dyDescent="0.2">
      <c r="A226" s="175" t="s">
        <v>228</v>
      </c>
      <c r="B226" s="176" t="s">
        <v>1044</v>
      </c>
      <c r="C226" s="177">
        <v>0</v>
      </c>
      <c r="D226" s="177">
        <v>0</v>
      </c>
      <c r="E226" s="177">
        <v>0</v>
      </c>
    </row>
    <row r="227" spans="1:5" x14ac:dyDescent="0.2">
      <c r="A227" s="175" t="s">
        <v>229</v>
      </c>
      <c r="B227" s="176" t="s">
        <v>1045</v>
      </c>
      <c r="C227" s="177">
        <v>0</v>
      </c>
      <c r="D227" s="177">
        <v>0</v>
      </c>
      <c r="E227" s="177">
        <v>0</v>
      </c>
    </row>
    <row r="228" spans="1:5" x14ac:dyDescent="0.2">
      <c r="A228" s="175" t="s">
        <v>230</v>
      </c>
      <c r="B228" s="176" t="s">
        <v>1046</v>
      </c>
      <c r="C228" s="177">
        <v>0</v>
      </c>
      <c r="D228" s="177">
        <v>0</v>
      </c>
      <c r="E228" s="177">
        <v>0</v>
      </c>
    </row>
    <row r="229" spans="1:5" ht="25.5" x14ac:dyDescent="0.2">
      <c r="A229" s="175" t="s">
        <v>231</v>
      </c>
      <c r="B229" s="176" t="s">
        <v>1047</v>
      </c>
      <c r="C229" s="177">
        <v>0</v>
      </c>
      <c r="D229" s="177">
        <v>0</v>
      </c>
      <c r="E229" s="177">
        <v>0</v>
      </c>
    </row>
    <row r="230" spans="1:5" x14ac:dyDescent="0.2">
      <c r="A230" s="175" t="s">
        <v>232</v>
      </c>
      <c r="B230" s="176" t="s">
        <v>1048</v>
      </c>
      <c r="C230" s="177">
        <v>0</v>
      </c>
      <c r="D230" s="177">
        <v>0</v>
      </c>
      <c r="E230" s="177">
        <v>0</v>
      </c>
    </row>
    <row r="231" spans="1:5" x14ac:dyDescent="0.2">
      <c r="A231" s="175" t="s">
        <v>233</v>
      </c>
      <c r="B231" s="176" t="s">
        <v>1049</v>
      </c>
      <c r="C231" s="177">
        <v>0</v>
      </c>
      <c r="D231" s="177">
        <v>0</v>
      </c>
      <c r="E231" s="177">
        <v>0</v>
      </c>
    </row>
    <row r="232" spans="1:5" x14ac:dyDescent="0.2">
      <c r="A232" s="175" t="s">
        <v>234</v>
      </c>
      <c r="B232" s="176" t="s">
        <v>1050</v>
      </c>
      <c r="C232" s="177">
        <v>0</v>
      </c>
      <c r="D232" s="177">
        <v>0</v>
      </c>
      <c r="E232" s="177">
        <v>0</v>
      </c>
    </row>
    <row r="233" spans="1:5" x14ac:dyDescent="0.2">
      <c r="A233" s="175" t="s">
        <v>235</v>
      </c>
      <c r="B233" s="176" t="s">
        <v>1051</v>
      </c>
      <c r="C233" s="177">
        <v>0</v>
      </c>
      <c r="D233" s="177">
        <v>0</v>
      </c>
      <c r="E233" s="177">
        <v>0</v>
      </c>
    </row>
    <row r="234" spans="1:5" x14ac:dyDescent="0.2">
      <c r="A234" s="175" t="s">
        <v>236</v>
      </c>
      <c r="B234" s="176" t="s">
        <v>1052</v>
      </c>
      <c r="C234" s="177">
        <v>0</v>
      </c>
      <c r="D234" s="177">
        <v>0</v>
      </c>
      <c r="E234" s="177">
        <v>0</v>
      </c>
    </row>
    <row r="235" spans="1:5" x14ac:dyDescent="0.2">
      <c r="A235" s="175" t="s">
        <v>237</v>
      </c>
      <c r="B235" s="176" t="s">
        <v>1053</v>
      </c>
      <c r="C235" s="177">
        <v>0</v>
      </c>
      <c r="D235" s="177">
        <v>0</v>
      </c>
      <c r="E235" s="177">
        <v>0</v>
      </c>
    </row>
    <row r="236" spans="1:5" x14ac:dyDescent="0.2">
      <c r="A236" s="175" t="s">
        <v>238</v>
      </c>
      <c r="B236" s="176" t="s">
        <v>1054</v>
      </c>
      <c r="C236" s="177">
        <v>0</v>
      </c>
      <c r="D236" s="177">
        <v>0</v>
      </c>
      <c r="E236" s="177">
        <v>0</v>
      </c>
    </row>
    <row r="237" spans="1:5" x14ac:dyDescent="0.2">
      <c r="A237" s="175" t="s">
        <v>239</v>
      </c>
      <c r="B237" s="176" t="s">
        <v>1055</v>
      </c>
      <c r="C237" s="177">
        <v>5500000</v>
      </c>
      <c r="D237" s="177">
        <v>7143000</v>
      </c>
      <c r="E237" s="177">
        <v>7143000</v>
      </c>
    </row>
    <row r="238" spans="1:5" x14ac:dyDescent="0.2">
      <c r="A238" s="175" t="s">
        <v>240</v>
      </c>
      <c r="B238" s="176" t="s">
        <v>1056</v>
      </c>
      <c r="C238" s="177">
        <v>0</v>
      </c>
      <c r="D238" s="177">
        <v>0</v>
      </c>
      <c r="E238" s="177">
        <v>6643000</v>
      </c>
    </row>
    <row r="239" spans="1:5" x14ac:dyDescent="0.2">
      <c r="A239" s="175" t="s">
        <v>241</v>
      </c>
      <c r="B239" s="176" t="s">
        <v>1057</v>
      </c>
      <c r="C239" s="177">
        <v>0</v>
      </c>
      <c r="D239" s="177">
        <v>0</v>
      </c>
      <c r="E239" s="177">
        <v>0</v>
      </c>
    </row>
    <row r="240" spans="1:5" ht="25.5" x14ac:dyDescent="0.2">
      <c r="A240" s="175" t="s">
        <v>242</v>
      </c>
      <c r="B240" s="176" t="s">
        <v>1058</v>
      </c>
      <c r="C240" s="177">
        <v>0</v>
      </c>
      <c r="D240" s="177">
        <v>0</v>
      </c>
      <c r="E240" s="177">
        <v>0</v>
      </c>
    </row>
    <row r="241" spans="1:5" x14ac:dyDescent="0.2">
      <c r="A241" s="175" t="s">
        <v>243</v>
      </c>
      <c r="B241" s="176" t="s">
        <v>1059</v>
      </c>
      <c r="C241" s="177">
        <v>0</v>
      </c>
      <c r="D241" s="177">
        <v>0</v>
      </c>
      <c r="E241" s="177">
        <v>0</v>
      </c>
    </row>
    <row r="242" spans="1:5" x14ac:dyDescent="0.2">
      <c r="A242" s="175" t="s">
        <v>244</v>
      </c>
      <c r="B242" s="176" t="s">
        <v>1060</v>
      </c>
      <c r="C242" s="177">
        <v>0</v>
      </c>
      <c r="D242" s="177">
        <v>0</v>
      </c>
      <c r="E242" s="177">
        <v>0</v>
      </c>
    </row>
    <row r="243" spans="1:5" x14ac:dyDescent="0.2">
      <c r="A243" s="175" t="s">
        <v>245</v>
      </c>
      <c r="B243" s="176" t="s">
        <v>1061</v>
      </c>
      <c r="C243" s="177">
        <v>0</v>
      </c>
      <c r="D243" s="177">
        <v>0</v>
      </c>
      <c r="E243" s="177">
        <v>0</v>
      </c>
    </row>
    <row r="244" spans="1:5" x14ac:dyDescent="0.2">
      <c r="A244" s="175" t="s">
        <v>246</v>
      </c>
      <c r="B244" s="176" t="s">
        <v>1062</v>
      </c>
      <c r="C244" s="177">
        <v>0</v>
      </c>
      <c r="D244" s="177">
        <v>0</v>
      </c>
      <c r="E244" s="177">
        <v>0</v>
      </c>
    </row>
    <row r="245" spans="1:5" x14ac:dyDescent="0.2">
      <c r="A245" s="175" t="s">
        <v>247</v>
      </c>
      <c r="B245" s="176" t="s">
        <v>1063</v>
      </c>
      <c r="C245" s="177">
        <v>0</v>
      </c>
      <c r="D245" s="177">
        <v>0</v>
      </c>
      <c r="E245" s="177">
        <v>0</v>
      </c>
    </row>
    <row r="246" spans="1:5" x14ac:dyDescent="0.2">
      <c r="A246" s="175" t="s">
        <v>248</v>
      </c>
      <c r="B246" s="176" t="s">
        <v>1064</v>
      </c>
      <c r="C246" s="177">
        <v>0</v>
      </c>
      <c r="D246" s="177">
        <v>0</v>
      </c>
      <c r="E246" s="177">
        <v>500000</v>
      </c>
    </row>
    <row r="247" spans="1:5" x14ac:dyDescent="0.2">
      <c r="A247" s="175" t="s">
        <v>249</v>
      </c>
      <c r="B247" s="176" t="s">
        <v>1065</v>
      </c>
      <c r="C247" s="177">
        <v>0</v>
      </c>
      <c r="D247" s="177">
        <v>0</v>
      </c>
      <c r="E247" s="177">
        <v>0</v>
      </c>
    </row>
    <row r="248" spans="1:5" ht="25.5" x14ac:dyDescent="0.2">
      <c r="A248" s="175" t="s">
        <v>250</v>
      </c>
      <c r="B248" s="176" t="s">
        <v>1066</v>
      </c>
      <c r="C248" s="177">
        <v>0</v>
      </c>
      <c r="D248" s="177">
        <v>0</v>
      </c>
      <c r="E248" s="177">
        <v>0</v>
      </c>
    </row>
    <row r="249" spans="1:5" ht="25.5" x14ac:dyDescent="0.2">
      <c r="A249" s="175" t="s">
        <v>251</v>
      </c>
      <c r="B249" s="176" t="s">
        <v>1067</v>
      </c>
      <c r="C249" s="177">
        <v>0</v>
      </c>
      <c r="D249" s="177">
        <v>0</v>
      </c>
      <c r="E249" s="177">
        <v>0</v>
      </c>
    </row>
    <row r="250" spans="1:5" ht="25.5" x14ac:dyDescent="0.2">
      <c r="A250" s="175" t="s">
        <v>252</v>
      </c>
      <c r="B250" s="176" t="s">
        <v>1068</v>
      </c>
      <c r="C250" s="177">
        <v>0</v>
      </c>
      <c r="D250" s="177">
        <v>0</v>
      </c>
      <c r="E250" s="177">
        <v>0</v>
      </c>
    </row>
    <row r="251" spans="1:5" x14ac:dyDescent="0.2">
      <c r="A251" s="175" t="s">
        <v>253</v>
      </c>
      <c r="B251" s="176" t="s">
        <v>1069</v>
      </c>
      <c r="C251" s="177">
        <v>0</v>
      </c>
      <c r="D251" s="177">
        <v>0</v>
      </c>
      <c r="E251" s="177">
        <v>0</v>
      </c>
    </row>
    <row r="252" spans="1:5" x14ac:dyDescent="0.2">
      <c r="A252" s="175" t="s">
        <v>254</v>
      </c>
      <c r="B252" s="176" t="s">
        <v>1070</v>
      </c>
      <c r="C252" s="177">
        <v>0</v>
      </c>
      <c r="D252" s="177">
        <v>0</v>
      </c>
      <c r="E252" s="177">
        <v>0</v>
      </c>
    </row>
    <row r="253" spans="1:5" x14ac:dyDescent="0.2">
      <c r="A253" s="175" t="s">
        <v>255</v>
      </c>
      <c r="B253" s="176" t="s">
        <v>1071</v>
      </c>
      <c r="C253" s="177">
        <v>0</v>
      </c>
      <c r="D253" s="177">
        <v>0</v>
      </c>
      <c r="E253" s="177">
        <v>0</v>
      </c>
    </row>
    <row r="254" spans="1:5" x14ac:dyDescent="0.2">
      <c r="A254" s="175" t="s">
        <v>256</v>
      </c>
      <c r="B254" s="176" t="s">
        <v>1072</v>
      </c>
      <c r="C254" s="177">
        <v>0</v>
      </c>
      <c r="D254" s="177">
        <v>0</v>
      </c>
      <c r="E254" s="177">
        <v>0</v>
      </c>
    </row>
    <row r="255" spans="1:5" x14ac:dyDescent="0.2">
      <c r="A255" s="175" t="s">
        <v>257</v>
      </c>
      <c r="B255" s="176" t="s">
        <v>1073</v>
      </c>
      <c r="C255" s="177">
        <v>0</v>
      </c>
      <c r="D255" s="177">
        <v>0</v>
      </c>
      <c r="E255" s="177">
        <v>0</v>
      </c>
    </row>
    <row r="256" spans="1:5" x14ac:dyDescent="0.2">
      <c r="A256" s="175" t="s">
        <v>1074</v>
      </c>
      <c r="B256" s="176" t="s">
        <v>1075</v>
      </c>
      <c r="C256" s="177">
        <v>0</v>
      </c>
      <c r="D256" s="177">
        <v>0</v>
      </c>
      <c r="E256" s="177">
        <v>0</v>
      </c>
    </row>
    <row r="257" spans="1:5" x14ac:dyDescent="0.2">
      <c r="A257" s="175" t="s">
        <v>1076</v>
      </c>
      <c r="B257" s="176" t="s">
        <v>1077</v>
      </c>
      <c r="C257" s="177">
        <v>0</v>
      </c>
      <c r="D257" s="177">
        <v>0</v>
      </c>
      <c r="E257" s="177">
        <v>0</v>
      </c>
    </row>
    <row r="258" spans="1:5" x14ac:dyDescent="0.2">
      <c r="A258" s="175" t="s">
        <v>1078</v>
      </c>
      <c r="B258" s="176" t="s">
        <v>1079</v>
      </c>
      <c r="C258" s="177">
        <v>0</v>
      </c>
      <c r="D258" s="177">
        <v>0</v>
      </c>
      <c r="E258" s="177">
        <v>0</v>
      </c>
    </row>
    <row r="259" spans="1:5" x14ac:dyDescent="0.2">
      <c r="A259" s="175" t="s">
        <v>1080</v>
      </c>
      <c r="B259" s="176" t="s">
        <v>1081</v>
      </c>
      <c r="C259" s="177">
        <v>0</v>
      </c>
      <c r="D259" s="177">
        <v>0</v>
      </c>
      <c r="E259" s="177">
        <v>0</v>
      </c>
    </row>
    <row r="260" spans="1:5" x14ac:dyDescent="0.2">
      <c r="A260" s="175" t="s">
        <v>1082</v>
      </c>
      <c r="B260" s="176" t="s">
        <v>1083</v>
      </c>
      <c r="C260" s="177">
        <v>0</v>
      </c>
      <c r="D260" s="177">
        <v>0</v>
      </c>
      <c r="E260" s="177">
        <v>0</v>
      </c>
    </row>
    <row r="261" spans="1:5" x14ac:dyDescent="0.2">
      <c r="A261" s="175" t="s">
        <v>1084</v>
      </c>
      <c r="B261" s="176" t="s">
        <v>1085</v>
      </c>
      <c r="C261" s="177">
        <v>0</v>
      </c>
      <c r="D261" s="177">
        <v>0</v>
      </c>
      <c r="E261" s="177">
        <v>0</v>
      </c>
    </row>
    <row r="262" spans="1:5" x14ac:dyDescent="0.2">
      <c r="A262" s="175" t="s">
        <v>1086</v>
      </c>
      <c r="B262" s="176" t="s">
        <v>1087</v>
      </c>
      <c r="C262" s="177">
        <v>0</v>
      </c>
      <c r="D262" s="177">
        <v>0</v>
      </c>
      <c r="E262" s="177">
        <v>0</v>
      </c>
    </row>
    <row r="263" spans="1:5" x14ac:dyDescent="0.2">
      <c r="A263" s="175" t="s">
        <v>1088</v>
      </c>
      <c r="B263" s="176" t="s">
        <v>1089</v>
      </c>
      <c r="C263" s="177">
        <v>0</v>
      </c>
      <c r="D263" s="177">
        <v>0</v>
      </c>
      <c r="E263" s="177">
        <v>0</v>
      </c>
    </row>
    <row r="264" spans="1:5" x14ac:dyDescent="0.2">
      <c r="A264" s="175" t="s">
        <v>1090</v>
      </c>
      <c r="B264" s="176" t="s">
        <v>1091</v>
      </c>
      <c r="C264" s="177">
        <v>4000000</v>
      </c>
      <c r="D264" s="177">
        <v>4340000</v>
      </c>
      <c r="E264" s="177">
        <v>4340000</v>
      </c>
    </row>
    <row r="265" spans="1:5" x14ac:dyDescent="0.2">
      <c r="A265" s="175" t="s">
        <v>1092</v>
      </c>
      <c r="B265" s="176" t="s">
        <v>1093</v>
      </c>
      <c r="C265" s="177">
        <v>0</v>
      </c>
      <c r="D265" s="177">
        <v>0</v>
      </c>
      <c r="E265" s="177">
        <v>0</v>
      </c>
    </row>
    <row r="266" spans="1:5" x14ac:dyDescent="0.2">
      <c r="A266" s="175" t="s">
        <v>1094</v>
      </c>
      <c r="B266" s="176" t="s">
        <v>1095</v>
      </c>
      <c r="C266" s="177">
        <v>0</v>
      </c>
      <c r="D266" s="177">
        <v>0</v>
      </c>
      <c r="E266" s="177">
        <v>0</v>
      </c>
    </row>
    <row r="267" spans="1:5" x14ac:dyDescent="0.2">
      <c r="A267" s="175" t="s">
        <v>1096</v>
      </c>
      <c r="B267" s="176" t="s">
        <v>1097</v>
      </c>
      <c r="C267" s="177">
        <v>0</v>
      </c>
      <c r="D267" s="177">
        <v>0</v>
      </c>
      <c r="E267" s="177">
        <v>4340000</v>
      </c>
    </row>
    <row r="268" spans="1:5" x14ac:dyDescent="0.2">
      <c r="A268" s="175" t="s">
        <v>1098</v>
      </c>
      <c r="B268" s="176" t="s">
        <v>1099</v>
      </c>
      <c r="C268" s="177">
        <v>0</v>
      </c>
      <c r="D268" s="177">
        <v>0</v>
      </c>
      <c r="E268" s="177">
        <v>0</v>
      </c>
    </row>
    <row r="269" spans="1:5" x14ac:dyDescent="0.2">
      <c r="A269" s="175" t="s">
        <v>1100</v>
      </c>
      <c r="B269" s="176" t="s">
        <v>1101</v>
      </c>
      <c r="C269" s="177">
        <v>0</v>
      </c>
      <c r="D269" s="177">
        <v>0</v>
      </c>
      <c r="E269" s="177">
        <v>0</v>
      </c>
    </row>
    <row r="270" spans="1:5" x14ac:dyDescent="0.2">
      <c r="A270" s="175" t="s">
        <v>1102</v>
      </c>
      <c r="B270" s="176" t="s">
        <v>1103</v>
      </c>
      <c r="C270" s="177">
        <v>0</v>
      </c>
      <c r="D270" s="177">
        <v>0</v>
      </c>
      <c r="E270" s="177">
        <v>0</v>
      </c>
    </row>
    <row r="271" spans="1:5" x14ac:dyDescent="0.2">
      <c r="A271" s="175" t="s">
        <v>1104</v>
      </c>
      <c r="B271" s="176" t="s">
        <v>1105</v>
      </c>
      <c r="C271" s="177">
        <v>0</v>
      </c>
      <c r="D271" s="177">
        <v>0</v>
      </c>
      <c r="E271" s="177">
        <v>0</v>
      </c>
    </row>
    <row r="272" spans="1:5" x14ac:dyDescent="0.2">
      <c r="A272" s="175" t="s">
        <v>1106</v>
      </c>
      <c r="B272" s="176" t="s">
        <v>1107</v>
      </c>
      <c r="C272" s="177">
        <v>0</v>
      </c>
      <c r="D272" s="177">
        <v>0</v>
      </c>
      <c r="E272" s="177">
        <v>0</v>
      </c>
    </row>
    <row r="273" spans="1:5" x14ac:dyDescent="0.2">
      <c r="A273" s="175" t="s">
        <v>1108</v>
      </c>
      <c r="B273" s="176" t="s">
        <v>1109</v>
      </c>
      <c r="C273" s="177">
        <v>0</v>
      </c>
      <c r="D273" s="177">
        <v>0</v>
      </c>
      <c r="E273" s="177">
        <v>0</v>
      </c>
    </row>
    <row r="274" spans="1:5" x14ac:dyDescent="0.2">
      <c r="A274" s="175" t="s">
        <v>1110</v>
      </c>
      <c r="B274" s="176" t="s">
        <v>1111</v>
      </c>
      <c r="C274" s="177">
        <v>0</v>
      </c>
      <c r="D274" s="177">
        <v>0</v>
      </c>
      <c r="E274" s="177">
        <v>0</v>
      </c>
    </row>
    <row r="275" spans="1:5" x14ac:dyDescent="0.2">
      <c r="A275" s="178" t="s">
        <v>1112</v>
      </c>
      <c r="B275" s="179" t="s">
        <v>1113</v>
      </c>
      <c r="C275" s="180">
        <v>9500000</v>
      </c>
      <c r="D275" s="180">
        <v>11483000</v>
      </c>
      <c r="E275" s="180">
        <v>11483000</v>
      </c>
    </row>
    <row r="276" spans="1:5" x14ac:dyDescent="0.2">
      <c r="A276" s="178" t="s">
        <v>1114</v>
      </c>
      <c r="B276" s="179" t="s">
        <v>1115</v>
      </c>
      <c r="C276" s="180">
        <v>2400334000</v>
      </c>
      <c r="D276" s="180">
        <v>2372575928</v>
      </c>
      <c r="E276" s="180">
        <v>1399374029</v>
      </c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r:id="rId1"/>
  <headerFooter alignWithMargins="0">
    <oddHeader>&amp;L
4.sz.melléklet&amp;C&amp;"Arial,Félkövér"&amp;12Nagykovácsi Nagyközség Önkormányzata
2025. évi kiadásai&amp;R
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zoomScaleNormal="100" workbookViewId="0">
      <selection activeCell="B37" sqref="B37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17" t="s">
        <v>548</v>
      </c>
      <c r="B1" s="218"/>
      <c r="C1" s="218"/>
      <c r="D1" s="218"/>
      <c r="E1" s="218"/>
    </row>
    <row r="2" spans="1:5" ht="30" x14ac:dyDescent="0.2">
      <c r="A2" s="23"/>
      <c r="B2" s="23" t="s">
        <v>0</v>
      </c>
      <c r="C2" s="23" t="s">
        <v>330</v>
      </c>
      <c r="D2" s="23" t="s">
        <v>331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75" t="s">
        <v>6</v>
      </c>
      <c r="B4" s="176" t="s">
        <v>1407</v>
      </c>
      <c r="C4" s="177">
        <v>0</v>
      </c>
      <c r="D4" s="177">
        <v>0</v>
      </c>
      <c r="E4" s="177">
        <v>0</v>
      </c>
    </row>
    <row r="5" spans="1:5" x14ac:dyDescent="0.2">
      <c r="A5" s="175" t="s">
        <v>7</v>
      </c>
      <c r="B5" s="176" t="s">
        <v>1408</v>
      </c>
      <c r="C5" s="177">
        <v>0</v>
      </c>
      <c r="D5" s="177">
        <v>0</v>
      </c>
      <c r="E5" s="177">
        <v>0</v>
      </c>
    </row>
    <row r="6" spans="1:5" x14ac:dyDescent="0.2">
      <c r="A6" s="175" t="s">
        <v>8</v>
      </c>
      <c r="B6" s="176" t="s">
        <v>1409</v>
      </c>
      <c r="C6" s="177">
        <v>0</v>
      </c>
      <c r="D6" s="177">
        <v>0</v>
      </c>
      <c r="E6" s="177">
        <v>0</v>
      </c>
    </row>
    <row r="7" spans="1:5" x14ac:dyDescent="0.2">
      <c r="A7" s="175" t="s">
        <v>9</v>
      </c>
      <c r="B7" s="176" t="s">
        <v>1410</v>
      </c>
      <c r="C7" s="177">
        <v>0</v>
      </c>
      <c r="D7" s="177">
        <v>0</v>
      </c>
      <c r="E7" s="177">
        <v>0</v>
      </c>
    </row>
    <row r="8" spans="1:5" x14ac:dyDescent="0.2">
      <c r="A8" s="175" t="s">
        <v>10</v>
      </c>
      <c r="B8" s="176" t="s">
        <v>1411</v>
      </c>
      <c r="C8" s="177">
        <v>0</v>
      </c>
      <c r="D8" s="177">
        <v>0</v>
      </c>
      <c r="E8" s="177">
        <v>0</v>
      </c>
    </row>
    <row r="9" spans="1:5" x14ac:dyDescent="0.2">
      <c r="A9" s="175" t="s">
        <v>11</v>
      </c>
      <c r="B9" s="176" t="s">
        <v>1412</v>
      </c>
      <c r="C9" s="177">
        <v>0</v>
      </c>
      <c r="D9" s="177">
        <v>0</v>
      </c>
      <c r="E9" s="177">
        <v>0</v>
      </c>
    </row>
    <row r="10" spans="1:5" x14ac:dyDescent="0.2">
      <c r="A10" s="175" t="s">
        <v>12</v>
      </c>
      <c r="B10" s="176" t="s">
        <v>1413</v>
      </c>
      <c r="C10" s="177">
        <v>0</v>
      </c>
      <c r="D10" s="177">
        <v>0</v>
      </c>
      <c r="E10" s="177">
        <v>0</v>
      </c>
    </row>
    <row r="11" spans="1:5" x14ac:dyDescent="0.2">
      <c r="A11" s="175" t="s">
        <v>13</v>
      </c>
      <c r="B11" s="176" t="s">
        <v>1414</v>
      </c>
      <c r="C11" s="177">
        <v>0</v>
      </c>
      <c r="D11" s="177">
        <v>0</v>
      </c>
      <c r="E11" s="177">
        <v>0</v>
      </c>
    </row>
    <row r="12" spans="1:5" x14ac:dyDescent="0.2">
      <c r="A12" s="175" t="s">
        <v>14</v>
      </c>
      <c r="B12" s="176" t="s">
        <v>1415</v>
      </c>
      <c r="C12" s="177">
        <v>0</v>
      </c>
      <c r="D12" s="177">
        <v>0</v>
      </c>
      <c r="E12" s="177">
        <v>0</v>
      </c>
    </row>
    <row r="13" spans="1:5" x14ac:dyDescent="0.2">
      <c r="A13" s="175" t="s">
        <v>15</v>
      </c>
      <c r="B13" s="176" t="s">
        <v>1416</v>
      </c>
      <c r="C13" s="177">
        <v>0</v>
      </c>
      <c r="D13" s="177">
        <v>0</v>
      </c>
      <c r="E13" s="177">
        <v>0</v>
      </c>
    </row>
    <row r="14" spans="1:5" x14ac:dyDescent="0.2">
      <c r="A14" s="175" t="s">
        <v>16</v>
      </c>
      <c r="B14" s="176" t="s">
        <v>1417</v>
      </c>
      <c r="C14" s="177">
        <v>0</v>
      </c>
      <c r="D14" s="177">
        <v>0</v>
      </c>
      <c r="E14" s="177">
        <v>0</v>
      </c>
    </row>
    <row r="15" spans="1:5" x14ac:dyDescent="0.2">
      <c r="A15" s="175" t="s">
        <v>17</v>
      </c>
      <c r="B15" s="176" t="s">
        <v>1418</v>
      </c>
      <c r="C15" s="177">
        <v>0</v>
      </c>
      <c r="D15" s="177">
        <v>0</v>
      </c>
      <c r="E15" s="177">
        <v>0</v>
      </c>
    </row>
    <row r="16" spans="1:5" x14ac:dyDescent="0.2">
      <c r="A16" s="175" t="s">
        <v>18</v>
      </c>
      <c r="B16" s="176" t="s">
        <v>1419</v>
      </c>
      <c r="C16" s="177">
        <v>0</v>
      </c>
      <c r="D16" s="177">
        <v>0</v>
      </c>
      <c r="E16" s="177">
        <v>0</v>
      </c>
    </row>
    <row r="17" spans="1:5" x14ac:dyDescent="0.2">
      <c r="A17" s="175" t="s">
        <v>19</v>
      </c>
      <c r="B17" s="176" t="s">
        <v>1420</v>
      </c>
      <c r="C17" s="177">
        <v>0</v>
      </c>
      <c r="D17" s="177">
        <v>0</v>
      </c>
      <c r="E17" s="177">
        <v>0</v>
      </c>
    </row>
    <row r="18" spans="1:5" x14ac:dyDescent="0.2">
      <c r="A18" s="175" t="s">
        <v>20</v>
      </c>
      <c r="B18" s="176" t="s">
        <v>1421</v>
      </c>
      <c r="C18" s="177">
        <v>0</v>
      </c>
      <c r="D18" s="177">
        <v>0</v>
      </c>
      <c r="E18" s="177">
        <v>0</v>
      </c>
    </row>
    <row r="19" spans="1:5" x14ac:dyDescent="0.2">
      <c r="A19" s="175" t="s">
        <v>21</v>
      </c>
      <c r="B19" s="176" t="s">
        <v>1422</v>
      </c>
      <c r="C19" s="177">
        <v>0</v>
      </c>
      <c r="D19" s="177">
        <v>0</v>
      </c>
      <c r="E19" s="177">
        <v>0</v>
      </c>
    </row>
    <row r="20" spans="1:5" x14ac:dyDescent="0.2">
      <c r="A20" s="175" t="s">
        <v>22</v>
      </c>
      <c r="B20" s="176" t="s">
        <v>1423</v>
      </c>
      <c r="C20" s="177">
        <v>0</v>
      </c>
      <c r="D20" s="177">
        <v>0</v>
      </c>
      <c r="E20" s="177">
        <v>0</v>
      </c>
    </row>
    <row r="21" spans="1:5" x14ac:dyDescent="0.2">
      <c r="A21" s="175" t="s">
        <v>23</v>
      </c>
      <c r="B21" s="176" t="s">
        <v>1424</v>
      </c>
      <c r="C21" s="177">
        <v>0</v>
      </c>
      <c r="D21" s="177">
        <v>0</v>
      </c>
      <c r="E21" s="177">
        <v>0</v>
      </c>
    </row>
    <row r="22" spans="1:5" x14ac:dyDescent="0.2">
      <c r="A22" s="175" t="s">
        <v>24</v>
      </c>
      <c r="B22" s="176" t="s">
        <v>1425</v>
      </c>
      <c r="C22" s="177">
        <v>0</v>
      </c>
      <c r="D22" s="177">
        <v>0</v>
      </c>
      <c r="E22" s="177">
        <v>0</v>
      </c>
    </row>
    <row r="23" spans="1:5" x14ac:dyDescent="0.2">
      <c r="A23" s="175" t="s">
        <v>25</v>
      </c>
      <c r="B23" s="176" t="s">
        <v>1426</v>
      </c>
      <c r="C23" s="177">
        <v>0</v>
      </c>
      <c r="D23" s="177">
        <v>31946276</v>
      </c>
      <c r="E23" s="177">
        <v>31946276</v>
      </c>
    </row>
    <row r="24" spans="1:5" x14ac:dyDescent="0.2">
      <c r="A24" s="175" t="s">
        <v>26</v>
      </c>
      <c r="B24" s="176" t="s">
        <v>1427</v>
      </c>
      <c r="C24" s="177">
        <v>1479718000</v>
      </c>
      <c r="D24" s="177">
        <v>1497383085</v>
      </c>
      <c r="E24" s="177">
        <v>1396031877</v>
      </c>
    </row>
    <row r="25" spans="1:5" x14ac:dyDescent="0.2">
      <c r="A25" s="175" t="s">
        <v>27</v>
      </c>
      <c r="B25" s="176" t="s">
        <v>1428</v>
      </c>
      <c r="C25" s="177">
        <v>0</v>
      </c>
      <c r="D25" s="177">
        <v>0</v>
      </c>
      <c r="E25" s="177">
        <v>6090000000</v>
      </c>
    </row>
    <row r="26" spans="1:5" x14ac:dyDescent="0.2">
      <c r="A26" s="175" t="s">
        <v>28</v>
      </c>
      <c r="B26" s="176" t="s">
        <v>1429</v>
      </c>
      <c r="C26" s="177">
        <v>0</v>
      </c>
      <c r="D26" s="177">
        <v>0</v>
      </c>
      <c r="E26" s="177">
        <v>0</v>
      </c>
    </row>
    <row r="27" spans="1:5" x14ac:dyDescent="0.2">
      <c r="A27" s="175" t="s">
        <v>29</v>
      </c>
      <c r="B27" s="176" t="s">
        <v>1430</v>
      </c>
      <c r="C27" s="177">
        <v>0</v>
      </c>
      <c r="D27" s="177">
        <v>0</v>
      </c>
      <c r="E27" s="177">
        <v>0</v>
      </c>
    </row>
    <row r="28" spans="1:5" x14ac:dyDescent="0.2">
      <c r="A28" s="175" t="s">
        <v>30</v>
      </c>
      <c r="B28" s="176" t="s">
        <v>1431</v>
      </c>
      <c r="C28" s="177">
        <v>0</v>
      </c>
      <c r="D28" s="177">
        <v>0</v>
      </c>
      <c r="E28" s="177">
        <v>0</v>
      </c>
    </row>
    <row r="29" spans="1:5" x14ac:dyDescent="0.2">
      <c r="A29" s="175" t="s">
        <v>31</v>
      </c>
      <c r="B29" s="176" t="s">
        <v>1432</v>
      </c>
      <c r="C29" s="177">
        <v>0</v>
      </c>
      <c r="D29" s="177">
        <v>0</v>
      </c>
      <c r="E29" s="177">
        <v>0</v>
      </c>
    </row>
    <row r="30" spans="1:5" x14ac:dyDescent="0.2">
      <c r="A30" s="175" t="s">
        <v>32</v>
      </c>
      <c r="B30" s="176" t="s">
        <v>1433</v>
      </c>
      <c r="C30" s="177">
        <v>0</v>
      </c>
      <c r="D30" s="177">
        <v>0</v>
      </c>
      <c r="E30" s="177">
        <v>0</v>
      </c>
    </row>
    <row r="31" spans="1:5" x14ac:dyDescent="0.2">
      <c r="A31" s="175" t="s">
        <v>33</v>
      </c>
      <c r="B31" s="176" t="s">
        <v>1434</v>
      </c>
      <c r="C31" s="177">
        <v>1479718000</v>
      </c>
      <c r="D31" s="177">
        <v>1529329361</v>
      </c>
      <c r="E31" s="177">
        <v>7517978153</v>
      </c>
    </row>
    <row r="32" spans="1:5" x14ac:dyDescent="0.2">
      <c r="A32" s="175" t="s">
        <v>34</v>
      </c>
      <c r="B32" s="176" t="s">
        <v>1435</v>
      </c>
      <c r="C32" s="177">
        <v>0</v>
      </c>
      <c r="D32" s="177">
        <v>0</v>
      </c>
      <c r="E32" s="177">
        <v>0</v>
      </c>
    </row>
    <row r="33" spans="1:5" x14ac:dyDescent="0.2">
      <c r="A33" s="175" t="s">
        <v>35</v>
      </c>
      <c r="B33" s="176" t="s">
        <v>1436</v>
      </c>
      <c r="C33" s="177">
        <v>0</v>
      </c>
      <c r="D33" s="177">
        <v>0</v>
      </c>
      <c r="E33" s="177">
        <v>0</v>
      </c>
    </row>
    <row r="34" spans="1:5" x14ac:dyDescent="0.2">
      <c r="A34" s="175" t="s">
        <v>36</v>
      </c>
      <c r="B34" s="176" t="s">
        <v>1437</v>
      </c>
      <c r="C34" s="177">
        <v>0</v>
      </c>
      <c r="D34" s="177">
        <v>0</v>
      </c>
      <c r="E34" s="177">
        <v>0</v>
      </c>
    </row>
    <row r="35" spans="1:5" x14ac:dyDescent="0.2">
      <c r="A35" s="175" t="s">
        <v>37</v>
      </c>
      <c r="B35" s="176" t="s">
        <v>1438</v>
      </c>
      <c r="C35" s="177">
        <v>0</v>
      </c>
      <c r="D35" s="177">
        <v>0</v>
      </c>
      <c r="E35" s="177">
        <v>0</v>
      </c>
    </row>
    <row r="36" spans="1:5" x14ac:dyDescent="0.2">
      <c r="A36" s="175" t="s">
        <v>38</v>
      </c>
      <c r="B36" s="176" t="s">
        <v>1439</v>
      </c>
      <c r="C36" s="177">
        <v>0</v>
      </c>
      <c r="D36" s="177">
        <v>0</v>
      </c>
      <c r="E36" s="177">
        <v>0</v>
      </c>
    </row>
    <row r="37" spans="1:5" x14ac:dyDescent="0.2">
      <c r="A37" s="175" t="s">
        <v>39</v>
      </c>
      <c r="B37" s="176" t="s">
        <v>1440</v>
      </c>
      <c r="C37" s="177">
        <v>0</v>
      </c>
      <c r="D37" s="177">
        <v>0</v>
      </c>
      <c r="E37" s="177">
        <v>0</v>
      </c>
    </row>
    <row r="38" spans="1:5" x14ac:dyDescent="0.2">
      <c r="A38" s="175" t="s">
        <v>40</v>
      </c>
      <c r="B38" s="176" t="s">
        <v>1441</v>
      </c>
      <c r="C38" s="177">
        <v>0</v>
      </c>
      <c r="D38" s="177">
        <v>0</v>
      </c>
      <c r="E38" s="177">
        <v>0</v>
      </c>
    </row>
    <row r="39" spans="1:5" x14ac:dyDescent="0.2">
      <c r="A39" s="175" t="s">
        <v>41</v>
      </c>
      <c r="B39" s="176" t="s">
        <v>1442</v>
      </c>
      <c r="C39" s="177">
        <v>0</v>
      </c>
      <c r="D39" s="177">
        <v>0</v>
      </c>
      <c r="E39" s="177">
        <v>0</v>
      </c>
    </row>
    <row r="40" spans="1:5" x14ac:dyDescent="0.2">
      <c r="A40" s="175" t="s">
        <v>42</v>
      </c>
      <c r="B40" s="176" t="s">
        <v>1443</v>
      </c>
      <c r="C40" s="177">
        <v>0</v>
      </c>
      <c r="D40" s="177">
        <v>0</v>
      </c>
      <c r="E40" s="177">
        <v>0</v>
      </c>
    </row>
    <row r="41" spans="1:5" x14ac:dyDescent="0.2">
      <c r="A41" s="175" t="s">
        <v>43</v>
      </c>
      <c r="B41" s="176" t="s">
        <v>1444</v>
      </c>
      <c r="C41" s="177">
        <v>0</v>
      </c>
      <c r="D41" s="177">
        <v>0</v>
      </c>
      <c r="E41" s="177">
        <v>0</v>
      </c>
    </row>
    <row r="42" spans="1:5" x14ac:dyDescent="0.2">
      <c r="A42" s="178" t="s">
        <v>44</v>
      </c>
      <c r="B42" s="179" t="s">
        <v>1445</v>
      </c>
      <c r="C42" s="180">
        <v>1479718000</v>
      </c>
      <c r="D42" s="180">
        <v>1529329361</v>
      </c>
      <c r="E42" s="180">
        <v>7517978153</v>
      </c>
    </row>
    <row r="43" spans="1:5" x14ac:dyDescent="0.2">
      <c r="A43" s="94"/>
      <c r="B43" s="95"/>
      <c r="C43" s="96"/>
      <c r="D43" s="96"/>
      <c r="E43" s="96"/>
    </row>
  </sheetData>
  <mergeCells count="1">
    <mergeCell ref="A1:E1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0" r:id="rId1"/>
  <headerFooter alignWithMargins="0">
    <oddHeader>&amp;L
4.sz.melléklet&amp;C&amp;"Arial,Félkövér"&amp;12Nagykovácsi Nagyközség Önkormányzata
2025. évi finanszírozási kiadásai&amp;R
adatok Ft-ban</oddHeader>
    <oddFooter>&amp;C&amp;P&amp;R&amp;F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2"/>
  <sheetViews>
    <sheetView zoomScaleNormal="100" workbookViewId="0">
      <selection activeCell="C33" sqref="C33"/>
    </sheetView>
  </sheetViews>
  <sheetFormatPr defaultRowHeight="12.75" x14ac:dyDescent="0.2"/>
  <cols>
    <col min="1" max="1" width="2.42578125" style="78" customWidth="1"/>
    <col min="2" max="2" width="83.140625" style="78" customWidth="1"/>
    <col min="3" max="3" width="44.28515625" style="78" customWidth="1"/>
    <col min="4" max="4" width="60.28515625" style="78" hidden="1" customWidth="1"/>
    <col min="5" max="5" width="18.28515625" style="78" hidden="1" customWidth="1"/>
    <col min="6" max="6" width="14" style="78" hidden="1" customWidth="1"/>
    <col min="7" max="7" width="13.85546875" style="78" bestFit="1" customWidth="1"/>
    <col min="8" max="8" width="13.85546875" style="78" hidden="1" customWidth="1"/>
    <col min="9" max="9" width="11.85546875" style="97" customWidth="1"/>
    <col min="10" max="10" width="12.85546875" style="78" customWidth="1"/>
    <col min="11" max="11" width="10.5703125" style="78" bestFit="1" customWidth="1"/>
    <col min="12" max="12" width="11" style="78" hidden="1" customWidth="1"/>
    <col min="13" max="13" width="10.140625" style="78" hidden="1" customWidth="1"/>
    <col min="14" max="14" width="15.28515625" style="78" hidden="1" customWidth="1"/>
    <col min="15" max="15" width="13.85546875" style="78" hidden="1" customWidth="1"/>
    <col min="16" max="16" width="18.140625" style="78" hidden="1" customWidth="1"/>
    <col min="17" max="17" width="22" style="78" hidden="1" customWidth="1"/>
    <col min="18" max="18" width="20" style="78" hidden="1" customWidth="1"/>
    <col min="19" max="19" width="46.7109375" style="78" customWidth="1"/>
  </cols>
  <sheetData>
    <row r="1" spans="2:19" ht="20.25" x14ac:dyDescent="0.3">
      <c r="B1" s="82" t="s">
        <v>815</v>
      </c>
      <c r="C1" s="81"/>
      <c r="D1" s="81"/>
      <c r="E1" s="81"/>
      <c r="F1" s="81"/>
      <c r="G1" s="81"/>
      <c r="H1" s="81"/>
      <c r="I1" s="98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x14ac:dyDescent="0.2">
      <c r="B2" s="163"/>
      <c r="C2" s="163"/>
      <c r="D2" s="163"/>
      <c r="E2" s="163"/>
      <c r="F2" s="163"/>
      <c r="G2" s="163"/>
    </row>
    <row r="3" spans="2:19" ht="13.5" thickBot="1" x14ac:dyDescent="0.25">
      <c r="B3" s="163"/>
      <c r="C3" s="163"/>
      <c r="D3" s="163"/>
      <c r="E3" s="163"/>
      <c r="F3" s="163"/>
      <c r="G3" s="163"/>
    </row>
    <row r="4" spans="2:19" ht="15.75" x14ac:dyDescent="0.2">
      <c r="B4" s="188" t="s">
        <v>328</v>
      </c>
      <c r="C4" s="189" t="s">
        <v>816</v>
      </c>
      <c r="D4" s="83"/>
      <c r="E4" s="163"/>
      <c r="F4" s="163"/>
      <c r="G4" s="163"/>
    </row>
    <row r="5" spans="2:19" ht="15.75" x14ac:dyDescent="0.2">
      <c r="B5" s="190"/>
      <c r="C5" s="191"/>
      <c r="D5" s="83"/>
      <c r="E5" s="163"/>
      <c r="F5" s="163"/>
      <c r="G5" s="163"/>
    </row>
    <row r="6" spans="2:19" ht="15" x14ac:dyDescent="0.2">
      <c r="B6" s="192" t="s">
        <v>1550</v>
      </c>
      <c r="C6" s="193">
        <v>16549</v>
      </c>
      <c r="D6" s="84"/>
      <c r="E6" s="163">
        <v>20955</v>
      </c>
      <c r="F6" s="163"/>
      <c r="G6" s="163"/>
      <c r="H6" s="97"/>
    </row>
    <row r="7" spans="2:19" ht="15" x14ac:dyDescent="0.2">
      <c r="B7" s="192" t="s">
        <v>582</v>
      </c>
      <c r="C7" s="193">
        <v>3025</v>
      </c>
      <c r="D7" s="84"/>
      <c r="E7" s="163">
        <v>2000</v>
      </c>
      <c r="F7" s="163"/>
      <c r="G7" s="163"/>
      <c r="H7" s="97">
        <f>+C7</f>
        <v>3025</v>
      </c>
    </row>
    <row r="8" spans="2:19" ht="15" x14ac:dyDescent="0.2">
      <c r="B8" s="192" t="s">
        <v>544</v>
      </c>
      <c r="C8" s="193">
        <v>545</v>
      </c>
      <c r="D8" s="84"/>
      <c r="E8" s="163">
        <v>580</v>
      </c>
      <c r="F8" s="163"/>
      <c r="G8" s="163"/>
      <c r="H8" s="97">
        <f t="shared" ref="H8:H14" si="0">+C8</f>
        <v>545</v>
      </c>
    </row>
    <row r="9" spans="2:19" s="163" customFormat="1" ht="15" x14ac:dyDescent="0.2">
      <c r="B9" s="192" t="s">
        <v>329</v>
      </c>
      <c r="C9" s="193">
        <v>50</v>
      </c>
      <c r="D9" s="84"/>
      <c r="E9" s="163">
        <v>50</v>
      </c>
      <c r="H9" s="171">
        <f t="shared" si="0"/>
        <v>50</v>
      </c>
      <c r="I9" s="171"/>
    </row>
    <row r="10" spans="2:19" s="163" customFormat="1" ht="15" x14ac:dyDescent="0.2">
      <c r="B10" s="192" t="s">
        <v>807</v>
      </c>
      <c r="C10" s="193">
        <v>50</v>
      </c>
      <c r="D10" s="84"/>
      <c r="H10" s="171"/>
      <c r="I10" s="171"/>
    </row>
    <row r="11" spans="2:19" s="163" customFormat="1" ht="15" x14ac:dyDescent="0.2">
      <c r="B11" s="192" t="s">
        <v>583</v>
      </c>
      <c r="C11" s="193">
        <v>434</v>
      </c>
      <c r="D11" s="84"/>
      <c r="H11" s="171"/>
      <c r="I11" s="171"/>
    </row>
    <row r="12" spans="2:19" s="163" customFormat="1" ht="15" x14ac:dyDescent="0.2">
      <c r="B12" s="194" t="s">
        <v>812</v>
      </c>
      <c r="C12" s="193">
        <v>100</v>
      </c>
      <c r="D12" s="84"/>
      <c r="E12" s="163">
        <v>1200</v>
      </c>
      <c r="H12" s="171">
        <f t="shared" si="0"/>
        <v>100</v>
      </c>
      <c r="I12" s="171"/>
    </row>
    <row r="13" spans="2:19" s="163" customFormat="1" ht="15" x14ac:dyDescent="0.2">
      <c r="B13" s="192" t="s">
        <v>809</v>
      </c>
      <c r="C13" s="193">
        <v>3262</v>
      </c>
      <c r="D13" s="84"/>
      <c r="H13" s="171">
        <f t="shared" si="0"/>
        <v>3262</v>
      </c>
      <c r="I13" s="171"/>
    </row>
    <row r="14" spans="2:19" s="163" customFormat="1" ht="15" x14ac:dyDescent="0.2">
      <c r="B14" s="192" t="s">
        <v>813</v>
      </c>
      <c r="C14" s="195">
        <v>800</v>
      </c>
      <c r="D14" s="84"/>
      <c r="E14" s="163">
        <v>50</v>
      </c>
      <c r="H14" s="171">
        <f t="shared" si="0"/>
        <v>800</v>
      </c>
      <c r="I14" s="171"/>
    </row>
    <row r="15" spans="2:19" s="163" customFormat="1" ht="15" x14ac:dyDescent="0.2">
      <c r="B15" s="192" t="s">
        <v>776</v>
      </c>
      <c r="C15" s="193">
        <v>500</v>
      </c>
      <c r="D15" s="84"/>
      <c r="E15" s="163">
        <v>524</v>
      </c>
      <c r="H15" s="171"/>
      <c r="I15" s="171"/>
    </row>
    <row r="16" spans="2:19" s="163" customFormat="1" ht="15" x14ac:dyDescent="0.2">
      <c r="B16" s="192" t="s">
        <v>801</v>
      </c>
      <c r="C16" s="193">
        <v>600</v>
      </c>
      <c r="D16" s="84"/>
      <c r="E16" s="163">
        <v>450</v>
      </c>
      <c r="H16" s="163">
        <v>450</v>
      </c>
      <c r="I16" s="171"/>
    </row>
    <row r="17" spans="2:9" s="163" customFormat="1" ht="15" x14ac:dyDescent="0.2">
      <c r="B17" s="192" t="s">
        <v>584</v>
      </c>
      <c r="C17" s="193">
        <v>2703</v>
      </c>
      <c r="D17" s="84"/>
      <c r="E17" s="163">
        <v>3262</v>
      </c>
      <c r="H17" s="163">
        <v>3262</v>
      </c>
      <c r="I17" s="171"/>
    </row>
    <row r="18" spans="2:9" s="163" customFormat="1" ht="15" x14ac:dyDescent="0.2">
      <c r="B18" s="192" t="s">
        <v>585</v>
      </c>
      <c r="C18" s="193">
        <v>23693</v>
      </c>
      <c r="D18" s="84"/>
      <c r="E18" s="163">
        <v>500</v>
      </c>
      <c r="I18" s="171"/>
    </row>
    <row r="19" spans="2:9" s="163" customFormat="1" ht="15" x14ac:dyDescent="0.2">
      <c r="B19" s="192" t="s">
        <v>777</v>
      </c>
      <c r="C19" s="193">
        <v>30853</v>
      </c>
      <c r="D19" s="84"/>
      <c r="I19" s="171"/>
    </row>
    <row r="20" spans="2:9" ht="15" x14ac:dyDescent="0.2">
      <c r="B20" s="192" t="s">
        <v>1551</v>
      </c>
      <c r="C20" s="195">
        <v>770</v>
      </c>
      <c r="D20" s="84"/>
      <c r="E20" s="163">
        <v>1868</v>
      </c>
      <c r="F20" s="163"/>
      <c r="G20" s="163"/>
    </row>
    <row r="21" spans="2:9" s="163" customFormat="1" ht="15" x14ac:dyDescent="0.2">
      <c r="B21" s="192" t="s">
        <v>586</v>
      </c>
      <c r="C21" s="195">
        <v>1575</v>
      </c>
      <c r="D21" s="84"/>
      <c r="E21" s="163">
        <v>9058</v>
      </c>
      <c r="G21" s="171"/>
      <c r="I21" s="171"/>
    </row>
    <row r="22" spans="2:9" s="163" customFormat="1" ht="15" x14ac:dyDescent="0.2">
      <c r="B22" s="196" t="s">
        <v>808</v>
      </c>
      <c r="C22" s="195"/>
      <c r="D22" s="84"/>
      <c r="G22" s="171"/>
      <c r="I22" s="171"/>
    </row>
    <row r="23" spans="2:9" s="163" customFormat="1" ht="15" x14ac:dyDescent="0.2">
      <c r="B23" s="192" t="s">
        <v>1552</v>
      </c>
      <c r="C23" s="195">
        <v>350</v>
      </c>
      <c r="D23" s="84"/>
      <c r="G23" s="171"/>
      <c r="I23" s="171"/>
    </row>
    <row r="24" spans="2:9" s="163" customFormat="1" ht="15" x14ac:dyDescent="0.2">
      <c r="B24" s="192" t="s">
        <v>1553</v>
      </c>
      <c r="C24" s="195">
        <v>280</v>
      </c>
      <c r="D24" s="84"/>
      <c r="G24" s="171"/>
      <c r="I24" s="171"/>
    </row>
    <row r="25" spans="2:9" s="163" customFormat="1" ht="15" x14ac:dyDescent="0.2">
      <c r="B25" s="192" t="s">
        <v>1554</v>
      </c>
      <c r="C25" s="195">
        <v>450</v>
      </c>
      <c r="D25" s="84"/>
      <c r="E25" s="163">
        <v>713</v>
      </c>
      <c r="I25" s="171"/>
    </row>
    <row r="26" spans="2:9" s="163" customFormat="1" ht="15" x14ac:dyDescent="0.2">
      <c r="B26" s="192" t="s">
        <v>1555</v>
      </c>
      <c r="C26" s="195">
        <v>300</v>
      </c>
      <c r="D26" s="84"/>
      <c r="I26" s="171"/>
    </row>
    <row r="27" spans="2:9" s="163" customFormat="1" ht="15" x14ac:dyDescent="0.2">
      <c r="B27" s="192" t="s">
        <v>1556</v>
      </c>
      <c r="C27" s="195">
        <v>400</v>
      </c>
      <c r="D27" s="84"/>
      <c r="I27" s="171"/>
    </row>
    <row r="28" spans="2:9" s="163" customFormat="1" ht="15" x14ac:dyDescent="0.2">
      <c r="B28" s="192" t="s">
        <v>1557</v>
      </c>
      <c r="C28" s="195">
        <v>900</v>
      </c>
      <c r="D28" s="84"/>
      <c r="I28" s="171"/>
    </row>
    <row r="29" spans="2:9" s="163" customFormat="1" ht="15" x14ac:dyDescent="0.2">
      <c r="B29" s="192" t="s">
        <v>1558</v>
      </c>
      <c r="C29" s="195">
        <v>931</v>
      </c>
      <c r="D29" s="84"/>
      <c r="I29" s="171"/>
    </row>
    <row r="30" spans="2:9" s="163" customFormat="1" ht="15" x14ac:dyDescent="0.2">
      <c r="B30" s="192" t="s">
        <v>1559</v>
      </c>
      <c r="C30" s="195">
        <v>800</v>
      </c>
      <c r="D30" s="84"/>
      <c r="I30" s="171"/>
    </row>
    <row r="31" spans="2:9" s="163" customFormat="1" ht="15" x14ac:dyDescent="0.2">
      <c r="B31" s="192" t="s">
        <v>1560</v>
      </c>
      <c r="C31" s="195">
        <v>45</v>
      </c>
      <c r="D31" s="84"/>
      <c r="I31" s="171"/>
    </row>
    <row r="32" spans="2:9" s="163" customFormat="1" ht="15" x14ac:dyDescent="0.2">
      <c r="B32" s="183"/>
      <c r="C32" s="195"/>
      <c r="D32" s="84"/>
      <c r="I32" s="171"/>
    </row>
    <row r="33" spans="2:10" s="163" customFormat="1" ht="15.75" thickBot="1" x14ac:dyDescent="0.25">
      <c r="B33" s="197" t="s">
        <v>587</v>
      </c>
      <c r="C33" s="198">
        <f>SUM(C5:C32)</f>
        <v>89965</v>
      </c>
      <c r="D33" s="84"/>
      <c r="I33" s="171"/>
    </row>
    <row r="34" spans="2:10" s="163" customFormat="1" ht="15" x14ac:dyDescent="0.2">
      <c r="D34" s="84"/>
      <c r="I34" s="171"/>
    </row>
    <row r="35" spans="2:10" s="163" customFormat="1" x14ac:dyDescent="0.2">
      <c r="B35" s="172"/>
      <c r="C35" s="172"/>
      <c r="I35" s="171"/>
    </row>
    <row r="36" spans="2:10" s="163" customFormat="1" x14ac:dyDescent="0.2">
      <c r="B36" s="172"/>
      <c r="C36" s="172"/>
      <c r="I36" s="171"/>
      <c r="J36" s="171"/>
    </row>
    <row r="37" spans="2:10" s="163" customFormat="1" x14ac:dyDescent="0.2">
      <c r="B37" s="172"/>
      <c r="C37" s="173"/>
      <c r="I37" s="171"/>
      <c r="J37" s="171"/>
    </row>
    <row r="38" spans="2:10" s="163" customFormat="1" x14ac:dyDescent="0.2">
      <c r="B38" s="172"/>
      <c r="C38" s="172"/>
      <c r="I38" s="171"/>
    </row>
    <row r="39" spans="2:10" s="163" customFormat="1" x14ac:dyDescent="0.2">
      <c r="B39" s="172"/>
      <c r="C39" s="173"/>
      <c r="G39" s="171"/>
      <c r="H39" s="171"/>
      <c r="I39" s="171"/>
      <c r="J39" s="171"/>
    </row>
    <row r="40" spans="2:10" x14ac:dyDescent="0.2">
      <c r="B40" s="172"/>
      <c r="C40" s="172"/>
    </row>
    <row r="41" spans="2:10" x14ac:dyDescent="0.2">
      <c r="I41" s="59"/>
    </row>
    <row r="42" spans="2:10" x14ac:dyDescent="0.2">
      <c r="G42" s="97"/>
    </row>
  </sheetData>
  <pageMargins left="0.70866141732283472" right="0.70866141732283472" top="0.74803149606299213" bottom="0.74803149606299213" header="0.31496062992125984" footer="0.31496062992125984"/>
  <pageSetup paperSize="9" scale="97" orientation="landscape" horizontalDpi="4294967294" r:id="rId1"/>
  <headerFooter>
    <oddHeader>&amp;L3.1 melléklet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51"/>
  <sheetViews>
    <sheetView zoomScaleNormal="100" workbookViewId="0">
      <selection activeCell="A7" sqref="A7"/>
    </sheetView>
  </sheetViews>
  <sheetFormatPr defaultRowHeight="15" x14ac:dyDescent="0.2"/>
  <cols>
    <col min="1" max="1" width="144.7109375" style="116" bestFit="1" customWidth="1"/>
    <col min="2" max="2" width="16" style="117" customWidth="1"/>
    <col min="3" max="3" width="10.140625" bestFit="1" customWidth="1"/>
  </cols>
  <sheetData>
    <row r="1" spans="1:2" s="14" customFormat="1" ht="64.150000000000006" customHeight="1" thickBot="1" x14ac:dyDescent="0.3">
      <c r="A1" s="112"/>
      <c r="B1" s="113" t="s">
        <v>1478</v>
      </c>
    </row>
    <row r="2" spans="1:2" s="14" customFormat="1" ht="16.5" thickBot="1" x14ac:dyDescent="0.3">
      <c r="A2" s="114"/>
      <c r="B2" s="115"/>
    </row>
    <row r="3" spans="1:2" s="14" customFormat="1" ht="15.75" x14ac:dyDescent="0.25">
      <c r="A3" s="181" t="s">
        <v>592</v>
      </c>
      <c r="B3" s="182"/>
    </row>
    <row r="4" spans="1:2" s="14" customFormat="1" x14ac:dyDescent="0.2">
      <c r="A4" s="183" t="s">
        <v>1504</v>
      </c>
      <c r="B4" s="184">
        <v>144494</v>
      </c>
    </row>
    <row r="5" spans="1:2" s="14" customFormat="1" x14ac:dyDescent="0.2">
      <c r="A5" s="183" t="s">
        <v>1505</v>
      </c>
      <c r="B5" s="184">
        <v>6419</v>
      </c>
    </row>
    <row r="6" spans="1:2" s="14" customFormat="1" x14ac:dyDescent="0.2">
      <c r="A6" s="183" t="s">
        <v>1506</v>
      </c>
      <c r="B6" s="184">
        <v>153085</v>
      </c>
    </row>
    <row r="7" spans="1:2" s="14" customFormat="1" x14ac:dyDescent="0.2">
      <c r="A7" s="183" t="s">
        <v>1507</v>
      </c>
      <c r="B7" s="184">
        <v>8745</v>
      </c>
    </row>
    <row r="8" spans="1:2" s="14" customFormat="1" x14ac:dyDescent="0.2">
      <c r="A8" s="183" t="s">
        <v>1508</v>
      </c>
      <c r="B8" s="184">
        <v>35977</v>
      </c>
    </row>
    <row r="9" spans="1:2" s="14" customFormat="1" x14ac:dyDescent="0.2">
      <c r="A9" s="185" t="s">
        <v>1509</v>
      </c>
      <c r="B9" s="184">
        <v>4765</v>
      </c>
    </row>
    <row r="10" spans="1:2" s="14" customFormat="1" x14ac:dyDescent="0.2">
      <c r="A10" s="183" t="s">
        <v>1510</v>
      </c>
      <c r="B10" s="184">
        <v>381</v>
      </c>
    </row>
    <row r="11" spans="1:2" s="14" customFormat="1" x14ac:dyDescent="0.2">
      <c r="A11" s="183" t="s">
        <v>1511</v>
      </c>
      <c r="B11" s="184">
        <v>749</v>
      </c>
    </row>
    <row r="12" spans="1:2" s="14" customFormat="1" x14ac:dyDescent="0.2">
      <c r="A12" s="183" t="s">
        <v>1512</v>
      </c>
      <c r="B12" s="184">
        <v>4173</v>
      </c>
    </row>
    <row r="13" spans="1:2" s="14" customFormat="1" x14ac:dyDescent="0.2">
      <c r="A13" s="183" t="s">
        <v>1513</v>
      </c>
      <c r="B13" s="184">
        <v>1166</v>
      </c>
    </row>
    <row r="14" spans="1:2" s="14" customFormat="1" x14ac:dyDescent="0.2">
      <c r="A14" s="183" t="s">
        <v>1514</v>
      </c>
      <c r="B14" s="184">
        <v>317</v>
      </c>
    </row>
    <row r="15" spans="1:2" s="14" customFormat="1" x14ac:dyDescent="0.2">
      <c r="A15" s="183" t="s">
        <v>1515</v>
      </c>
      <c r="B15" s="184">
        <v>10175</v>
      </c>
    </row>
    <row r="16" spans="1:2" s="14" customFormat="1" x14ac:dyDescent="0.2">
      <c r="A16" s="183" t="s">
        <v>1516</v>
      </c>
      <c r="B16" s="184">
        <v>5584</v>
      </c>
    </row>
    <row r="17" spans="1:2" s="14" customFormat="1" x14ac:dyDescent="0.2">
      <c r="A17" s="183" t="s">
        <v>1517</v>
      </c>
      <c r="B17" s="184">
        <v>1790</v>
      </c>
    </row>
    <row r="18" spans="1:2" s="14" customFormat="1" x14ac:dyDescent="0.2">
      <c r="A18" s="116" t="s">
        <v>1518</v>
      </c>
      <c r="B18" s="184">
        <v>3048</v>
      </c>
    </row>
    <row r="19" spans="1:2" s="14" customFormat="1" x14ac:dyDescent="0.2">
      <c r="A19" s="183" t="s">
        <v>1519</v>
      </c>
      <c r="B19" s="184">
        <v>2172</v>
      </c>
    </row>
    <row r="20" spans="1:2" s="14" customFormat="1" x14ac:dyDescent="0.2">
      <c r="A20" s="183" t="s">
        <v>1520</v>
      </c>
      <c r="B20" s="184">
        <v>991</v>
      </c>
    </row>
    <row r="21" spans="1:2" s="14" customFormat="1" x14ac:dyDescent="0.2">
      <c r="A21" s="183" t="s">
        <v>1521</v>
      </c>
      <c r="B21" s="184">
        <v>19320</v>
      </c>
    </row>
    <row r="22" spans="1:2" s="14" customFormat="1" x14ac:dyDescent="0.2">
      <c r="A22" s="183" t="s">
        <v>1522</v>
      </c>
      <c r="B22" s="184">
        <v>641</v>
      </c>
    </row>
    <row r="23" spans="1:2" s="14" customFormat="1" x14ac:dyDescent="0.2">
      <c r="A23" s="183" t="s">
        <v>1523</v>
      </c>
      <c r="B23" s="184">
        <v>5715</v>
      </c>
    </row>
    <row r="24" spans="1:2" s="14" customFormat="1" x14ac:dyDescent="0.2">
      <c r="A24" s="183" t="s">
        <v>1524</v>
      </c>
      <c r="B24" s="184">
        <v>1323</v>
      </c>
    </row>
    <row r="25" spans="1:2" s="14" customFormat="1" x14ac:dyDescent="0.2">
      <c r="A25" s="183" t="s">
        <v>1525</v>
      </c>
      <c r="B25" s="184">
        <v>712</v>
      </c>
    </row>
    <row r="26" spans="1:2" s="14" customFormat="1" x14ac:dyDescent="0.2">
      <c r="A26" s="183" t="s">
        <v>1526</v>
      </c>
      <c r="B26" s="184">
        <v>1252</v>
      </c>
    </row>
    <row r="27" spans="1:2" s="14" customFormat="1" x14ac:dyDescent="0.2">
      <c r="A27" s="183" t="s">
        <v>1527</v>
      </c>
      <c r="B27" s="184">
        <v>997</v>
      </c>
    </row>
    <row r="28" spans="1:2" x14ac:dyDescent="0.2">
      <c r="A28" s="183" t="s">
        <v>1528</v>
      </c>
      <c r="B28" s="184">
        <v>975</v>
      </c>
    </row>
    <row r="29" spans="1:2" x14ac:dyDescent="0.2">
      <c r="A29" s="183" t="s">
        <v>1529</v>
      </c>
      <c r="B29" s="184">
        <v>20839</v>
      </c>
    </row>
    <row r="30" spans="1:2" x14ac:dyDescent="0.2">
      <c r="A30" s="183" t="s">
        <v>1530</v>
      </c>
      <c r="B30" s="184">
        <v>35384</v>
      </c>
    </row>
    <row r="31" spans="1:2" x14ac:dyDescent="0.2">
      <c r="A31" s="183" t="s">
        <v>1531</v>
      </c>
      <c r="B31" s="184">
        <v>9160</v>
      </c>
    </row>
    <row r="32" spans="1:2" x14ac:dyDescent="0.2">
      <c r="A32" s="183" t="s">
        <v>1532</v>
      </c>
      <c r="B32" s="184">
        <v>5813</v>
      </c>
    </row>
    <row r="33" spans="1:2" x14ac:dyDescent="0.2">
      <c r="A33" s="183" t="s">
        <v>1533</v>
      </c>
      <c r="B33" s="184">
        <v>1268</v>
      </c>
    </row>
    <row r="34" spans="1:2" x14ac:dyDescent="0.2">
      <c r="A34" s="183" t="s">
        <v>1534</v>
      </c>
      <c r="B34" s="184">
        <v>1213</v>
      </c>
    </row>
    <row r="35" spans="1:2" x14ac:dyDescent="0.2">
      <c r="A35" s="183" t="s">
        <v>1535</v>
      </c>
      <c r="B35" s="184">
        <v>50000</v>
      </c>
    </row>
    <row r="36" spans="1:2" x14ac:dyDescent="0.2">
      <c r="A36" s="183" t="s">
        <v>1536</v>
      </c>
      <c r="B36" s="184">
        <v>3104</v>
      </c>
    </row>
    <row r="37" spans="1:2" x14ac:dyDescent="0.2">
      <c r="A37" s="183" t="s">
        <v>1537</v>
      </c>
      <c r="B37" s="184">
        <v>952</v>
      </c>
    </row>
    <row r="38" spans="1:2" x14ac:dyDescent="0.2">
      <c r="A38" s="183" t="s">
        <v>1538</v>
      </c>
      <c r="B38" s="184">
        <v>3256</v>
      </c>
    </row>
    <row r="39" spans="1:2" x14ac:dyDescent="0.2">
      <c r="A39" s="183" t="s">
        <v>1539</v>
      </c>
      <c r="B39" s="184">
        <v>1749</v>
      </c>
    </row>
    <row r="40" spans="1:2" x14ac:dyDescent="0.2">
      <c r="A40" s="183" t="s">
        <v>1540</v>
      </c>
      <c r="B40" s="184">
        <v>3475</v>
      </c>
    </row>
    <row r="41" spans="1:2" x14ac:dyDescent="0.2">
      <c r="A41" s="183" t="s">
        <v>1541</v>
      </c>
      <c r="B41" s="184">
        <v>5504</v>
      </c>
    </row>
    <row r="42" spans="1:2" x14ac:dyDescent="0.2">
      <c r="A42" s="183" t="s">
        <v>1542</v>
      </c>
      <c r="B42" s="184">
        <v>8495</v>
      </c>
    </row>
    <row r="43" spans="1:2" x14ac:dyDescent="0.2">
      <c r="A43" s="183" t="s">
        <v>1543</v>
      </c>
      <c r="B43" s="184">
        <v>3749</v>
      </c>
    </row>
    <row r="44" spans="1:2" x14ac:dyDescent="0.2">
      <c r="A44" s="183" t="s">
        <v>1544</v>
      </c>
      <c r="B44" s="184">
        <v>3531</v>
      </c>
    </row>
    <row r="45" spans="1:2" x14ac:dyDescent="0.2">
      <c r="A45" s="183" t="s">
        <v>1545</v>
      </c>
      <c r="B45" s="184">
        <v>167</v>
      </c>
    </row>
    <row r="46" spans="1:2" x14ac:dyDescent="0.2">
      <c r="A46" s="183" t="s">
        <v>1546</v>
      </c>
      <c r="B46" s="184">
        <v>107</v>
      </c>
    </row>
    <row r="47" spans="1:2" x14ac:dyDescent="0.2">
      <c r="A47" s="183" t="s">
        <v>1547</v>
      </c>
      <c r="B47" s="184">
        <v>2426</v>
      </c>
    </row>
    <row r="48" spans="1:2" x14ac:dyDescent="0.2">
      <c r="A48" s="183" t="s">
        <v>1548</v>
      </c>
      <c r="B48" s="184">
        <v>4288</v>
      </c>
    </row>
    <row r="49" spans="1:2" x14ac:dyDescent="0.2">
      <c r="A49" s="183" t="s">
        <v>811</v>
      </c>
      <c r="B49" s="184">
        <v>700</v>
      </c>
    </row>
    <row r="50" spans="1:2" ht="15.75" thickBot="1" x14ac:dyDescent="0.25">
      <c r="A50" s="183" t="s">
        <v>1549</v>
      </c>
      <c r="B50" s="184">
        <v>9153</v>
      </c>
    </row>
    <row r="51" spans="1:2" ht="16.5" thickBot="1" x14ac:dyDescent="0.3">
      <c r="A51" s="186" t="s">
        <v>591</v>
      </c>
      <c r="B51" s="187">
        <f>SUM(B4:B50)</f>
        <v>589299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&amp;L3.2 melléklet
&amp;C&amp;"Arial,Félkövér"Nagykovácsi Nagyközség Önkormányzatának 2025. évi beruházásai, felújításai&amp;Radatok forintban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zoomScaleNormal="100" workbookViewId="0">
      <selection activeCell="M14" sqref="M14"/>
    </sheetView>
  </sheetViews>
  <sheetFormatPr defaultRowHeight="12.75" x14ac:dyDescent="0.2"/>
  <cols>
    <col min="1" max="1" width="49.5703125" style="25" customWidth="1"/>
    <col min="2" max="3" width="15.7109375" style="25" customWidth="1"/>
  </cols>
  <sheetData>
    <row r="1" spans="1:3" ht="13.5" thickBot="1" x14ac:dyDescent="0.25">
      <c r="A1" s="24"/>
      <c r="B1" s="24"/>
    </row>
    <row r="2" spans="1:3" ht="31.9" customHeight="1" thickBot="1" x14ac:dyDescent="0.25">
      <c r="A2" s="26" t="s">
        <v>296</v>
      </c>
      <c r="B2" s="35" t="s">
        <v>817</v>
      </c>
      <c r="C2" s="37" t="s">
        <v>818</v>
      </c>
    </row>
    <row r="3" spans="1:3" ht="15" customHeight="1" thickBot="1" x14ac:dyDescent="0.25">
      <c r="A3" s="27"/>
      <c r="B3" s="28"/>
      <c r="C3" s="38"/>
    </row>
    <row r="4" spans="1:3" ht="15" customHeight="1" thickBot="1" x14ac:dyDescent="0.25">
      <c r="A4" s="29" t="s">
        <v>297</v>
      </c>
      <c r="B4" s="30">
        <f>SUM(B3:B3)</f>
        <v>0</v>
      </c>
      <c r="C4" s="39">
        <f>SUM(C3:C3)</f>
        <v>0</v>
      </c>
    </row>
    <row r="5" spans="1:3" ht="15" customHeight="1" thickBot="1" x14ac:dyDescent="0.25">
      <c r="A5" s="31"/>
      <c r="B5" s="32"/>
      <c r="C5" s="40"/>
    </row>
    <row r="6" spans="1:3" ht="15" customHeight="1" thickBot="1" x14ac:dyDescent="0.25">
      <c r="A6" s="33" t="s">
        <v>298</v>
      </c>
      <c r="B6" s="34">
        <f>SUM(B5:B5)</f>
        <v>0</v>
      </c>
      <c r="C6" s="41">
        <f>SUM(C5:C5)</f>
        <v>0</v>
      </c>
    </row>
    <row r="7" spans="1:3" ht="15" customHeight="1" thickBot="1" x14ac:dyDescent="0.25">
      <c r="B7" s="44"/>
      <c r="C7" s="36"/>
    </row>
    <row r="8" spans="1:3" ht="15" customHeight="1" thickBot="1" x14ac:dyDescent="0.25">
      <c r="A8" s="33" t="s">
        <v>299</v>
      </c>
      <c r="B8" s="34">
        <f>+B4+B6</f>
        <v>0</v>
      </c>
      <c r="C8" s="41">
        <f>+C4+C6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0" r:id="rId1"/>
  <headerFooter alignWithMargins="0">
    <oddHeader>&amp;L
6.sz.melléklet&amp;C&amp;"Arial,Félkövér"&amp;12Nagykovácsi Nagyközség Önkormányzata
2025. évi adósságállományának alakulása&amp;R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3"/>
  <dimension ref="A1:E23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13"/>
    <col min="5" max="5" width="12.7109375" style="13" bestFit="1" customWidth="1"/>
    <col min="6" max="16384" width="9.140625" style="13"/>
  </cols>
  <sheetData>
    <row r="1" spans="1:5" ht="21" customHeight="1" x14ac:dyDescent="0.2">
      <c r="A1" s="217" t="s">
        <v>549</v>
      </c>
      <c r="B1" s="218"/>
      <c r="C1" s="218"/>
    </row>
    <row r="2" spans="1:5" ht="15" x14ac:dyDescent="0.2">
      <c r="A2" s="23"/>
      <c r="B2" s="23" t="s">
        <v>0</v>
      </c>
      <c r="C2" s="23" t="s">
        <v>293</v>
      </c>
    </row>
    <row r="3" spans="1:5" ht="15" x14ac:dyDescent="0.2">
      <c r="A3" s="23"/>
      <c r="B3" s="23"/>
      <c r="C3" s="23"/>
    </row>
    <row r="4" spans="1:5" x14ac:dyDescent="0.2">
      <c r="A4" s="175" t="s">
        <v>6</v>
      </c>
      <c r="B4" s="176" t="s">
        <v>1479</v>
      </c>
      <c r="C4" s="177">
        <v>2220546202</v>
      </c>
    </row>
    <row r="5" spans="1:5" x14ac:dyDescent="0.2">
      <c r="A5" s="175" t="s">
        <v>7</v>
      </c>
      <c r="B5" s="176" t="s">
        <v>1480</v>
      </c>
      <c r="C5" s="177">
        <v>1399374029</v>
      </c>
    </row>
    <row r="6" spans="1:5" x14ac:dyDescent="0.2">
      <c r="A6" s="178" t="s">
        <v>8</v>
      </c>
      <c r="B6" s="179" t="s">
        <v>1481</v>
      </c>
      <c r="C6" s="180">
        <v>821172173</v>
      </c>
    </row>
    <row r="7" spans="1:5" x14ac:dyDescent="0.2">
      <c r="A7" s="175" t="s">
        <v>9</v>
      </c>
      <c r="B7" s="176" t="s">
        <v>1482</v>
      </c>
      <c r="C7" s="177">
        <v>7628918802</v>
      </c>
      <c r="E7" s="77"/>
    </row>
    <row r="8" spans="1:5" x14ac:dyDescent="0.2">
      <c r="A8" s="175" t="s">
        <v>10</v>
      </c>
      <c r="B8" s="176" t="s">
        <v>1483</v>
      </c>
      <c r="C8" s="177">
        <v>7517978153</v>
      </c>
      <c r="E8" s="77"/>
    </row>
    <row r="9" spans="1:5" x14ac:dyDescent="0.2">
      <c r="A9" s="178" t="s">
        <v>11</v>
      </c>
      <c r="B9" s="179" t="s">
        <v>1484</v>
      </c>
      <c r="C9" s="180">
        <v>110940649</v>
      </c>
    </row>
    <row r="10" spans="1:5" x14ac:dyDescent="0.2">
      <c r="A10" s="178" t="s">
        <v>12</v>
      </c>
      <c r="B10" s="179" t="s">
        <v>1485</v>
      </c>
      <c r="C10" s="180">
        <v>932112822</v>
      </c>
      <c r="E10" s="77"/>
    </row>
    <row r="11" spans="1:5" x14ac:dyDescent="0.2">
      <c r="A11" s="175" t="s">
        <v>13</v>
      </c>
      <c r="B11" s="176" t="s">
        <v>1486</v>
      </c>
      <c r="C11" s="177">
        <v>0</v>
      </c>
    </row>
    <row r="12" spans="1:5" x14ac:dyDescent="0.2">
      <c r="A12" s="175" t="s">
        <v>14</v>
      </c>
      <c r="B12" s="176" t="s">
        <v>1487</v>
      </c>
      <c r="C12" s="177">
        <v>0</v>
      </c>
    </row>
    <row r="13" spans="1:5" x14ac:dyDescent="0.2">
      <c r="A13" s="178" t="s">
        <v>15</v>
      </c>
      <c r="B13" s="179" t="s">
        <v>1488</v>
      </c>
      <c r="C13" s="180">
        <v>0</v>
      </c>
    </row>
    <row r="14" spans="1:5" x14ac:dyDescent="0.2">
      <c r="A14" s="175" t="s">
        <v>16</v>
      </c>
      <c r="B14" s="176" t="s">
        <v>1489</v>
      </c>
      <c r="C14" s="177">
        <v>0</v>
      </c>
    </row>
    <row r="15" spans="1:5" x14ac:dyDescent="0.2">
      <c r="A15" s="175" t="s">
        <v>17</v>
      </c>
      <c r="B15" s="176" t="s">
        <v>1490</v>
      </c>
      <c r="C15" s="177">
        <v>0</v>
      </c>
    </row>
    <row r="16" spans="1:5" x14ac:dyDescent="0.2">
      <c r="A16" s="178" t="s">
        <v>18</v>
      </c>
      <c r="B16" s="179" t="s">
        <v>1491</v>
      </c>
      <c r="C16" s="180">
        <v>0</v>
      </c>
    </row>
    <row r="17" spans="1:3" x14ac:dyDescent="0.2">
      <c r="A17" s="178" t="s">
        <v>19</v>
      </c>
      <c r="B17" s="179" t="s">
        <v>1492</v>
      </c>
      <c r="C17" s="180">
        <v>0</v>
      </c>
    </row>
    <row r="18" spans="1:3" x14ac:dyDescent="0.2">
      <c r="A18" s="178" t="s">
        <v>20</v>
      </c>
      <c r="B18" s="179" t="s">
        <v>1493</v>
      </c>
      <c r="C18" s="180">
        <v>932112822</v>
      </c>
    </row>
    <row r="19" spans="1:3" x14ac:dyDescent="0.2">
      <c r="A19" s="178" t="s">
        <v>21</v>
      </c>
      <c r="B19" s="179" t="s">
        <v>1494</v>
      </c>
      <c r="C19" s="180">
        <v>0</v>
      </c>
    </row>
    <row r="20" spans="1:3" x14ac:dyDescent="0.2">
      <c r="A20" s="178" t="s">
        <v>22</v>
      </c>
      <c r="B20" s="179" t="s">
        <v>1495</v>
      </c>
      <c r="C20" s="180">
        <v>932112822</v>
      </c>
    </row>
    <row r="21" spans="1:3" x14ac:dyDescent="0.2">
      <c r="A21" s="178" t="s">
        <v>23</v>
      </c>
      <c r="B21" s="179" t="s">
        <v>1496</v>
      </c>
      <c r="C21" s="180">
        <v>0</v>
      </c>
    </row>
    <row r="22" spans="1:3" x14ac:dyDescent="0.2">
      <c r="A22" s="178" t="s">
        <v>24</v>
      </c>
      <c r="B22" s="179" t="s">
        <v>1497</v>
      </c>
      <c r="C22" s="180">
        <v>0</v>
      </c>
    </row>
    <row r="23" spans="1:3" x14ac:dyDescent="0.2">
      <c r="A23" s="163"/>
      <c r="B23" s="163"/>
      <c r="C23" s="163"/>
    </row>
  </sheetData>
  <mergeCells count="1">
    <mergeCell ref="A1:C1"/>
  </mergeCells>
  <phoneticPr fontId="7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7.sz.melléklet&amp;C&amp;"Arial,Félkövér"Nagykovácsi Nagyközség Önkormányzata
2025. évi maradványkimutatása&amp;R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3. melléklet_BEVÉTEL_KIADÁS</vt:lpstr>
      <vt:lpstr>4.sz.m.Költségvetési bevételek</vt:lpstr>
      <vt:lpstr>4.sz.m.Finanszírozási bevétel</vt:lpstr>
      <vt:lpstr>4.sz.m.Költségvetési kiadások</vt:lpstr>
      <vt:lpstr>4.sz.m.Finanszírozási kiadások</vt:lpstr>
      <vt:lpstr>5.1. m műk.c. pénzeszközátadás</vt:lpstr>
      <vt:lpstr>5.2.m felhalm.c.kiadások</vt:lpstr>
      <vt:lpstr>6.sz.m.Adósságállomány</vt:lpstr>
      <vt:lpstr>7.sz.Maradvány elsz.</vt:lpstr>
      <vt:lpstr>8.sz.Mérleg</vt:lpstr>
      <vt:lpstr>9.sz Vagyonkimutatás</vt:lpstr>
      <vt:lpstr>1.sz.tájékoztató_adóelengedések</vt:lpstr>
      <vt:lpstr>2. sz tájékoztató_EU-s támogatá</vt:lpstr>
      <vt:lpstr>3. sz. tájékoztató_részesedések</vt:lpstr>
      <vt:lpstr>4. sz.tájék. többéves kihatás</vt:lpstr>
      <vt:lpstr>5.sz. tájék 29A§ tervszám 3 év</vt:lpstr>
      <vt:lpstr>'3. melléklet_BEVÉTEL_KIADÁS'!Nyomtatási_terület</vt:lpstr>
      <vt:lpstr>'5.1. m műk.c. pénzeszközátadás'!Nyomtatási_terület</vt:lpstr>
      <vt:lpstr>'5.2.m felhalm.c.kiadások'!Nyomtatási_terület</vt:lpstr>
      <vt:lpstr>'9.sz Vagyonkimutatás'!Nyomtatási_terület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2026-04-22T08:09:41Z</cp:lastPrinted>
  <dcterms:created xsi:type="dcterms:W3CDTF">2008-07-24T13:43:35Z</dcterms:created>
  <dcterms:modified xsi:type="dcterms:W3CDTF">2026-04-22T08:09:44Z</dcterms:modified>
</cp:coreProperties>
</file>