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5/2025. évi zárszámadás/Előterjesztés mellékletei 2025 zárás/"/>
    </mc:Choice>
  </mc:AlternateContent>
  <xr:revisionPtr revIDLastSave="134" documentId="8_{194B52C8-251F-4EA1-90ED-324505CCFF2A}" xr6:coauthVersionLast="47" xr6:coauthVersionMax="47" xr10:uidLastSave="{F0A47263-9BB1-4526-ADC3-96FC6EB00556}"/>
  <bookViews>
    <workbookView xWindow="-120" yWindow="-120" windowWidth="29040" windowHeight="15720" tabRatio="526" xr2:uid="{00000000-000D-0000-FFFF-FFFF00000000}"/>
  </bookViews>
  <sheets>
    <sheet name="01 A" sheetId="4" r:id="rId1"/>
    <sheet name=" 02 A" sheetId="5" r:id="rId2"/>
    <sheet name="03 A" sheetId="6" r:id="rId3"/>
    <sheet name="04 A" sheetId="7" r:id="rId4"/>
    <sheet name="12 A" sheetId="28" r:id="rId5"/>
    <sheet name="13 A1" sheetId="2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2" i="6" l="1"/>
  <c r="M50" i="6" s="1"/>
  <c r="M31" i="6"/>
  <c r="L50" i="7"/>
  <c r="L26" i="7" l="1"/>
  <c r="J26" i="7"/>
  <c r="K42" i="6" l="1"/>
  <c r="K41" i="6"/>
  <c r="M41" i="6" s="1"/>
  <c r="M40" i="6"/>
  <c r="K40" i="6"/>
  <c r="K39" i="6"/>
  <c r="M39" i="6" s="1"/>
  <c r="K38" i="6"/>
  <c r="M38" i="6" s="1"/>
  <c r="K37" i="6"/>
  <c r="M37" i="6" s="1"/>
  <c r="K36" i="6"/>
  <c r="M36" i="6" s="1"/>
  <c r="K35" i="6"/>
  <c r="M35" i="6" s="1"/>
  <c r="M34" i="6"/>
  <c r="K34" i="6"/>
  <c r="K33" i="6"/>
  <c r="M33" i="6" s="1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L14" i="7"/>
  <c r="J273" i="4"/>
  <c r="J274" i="4"/>
  <c r="J275" i="4"/>
  <c r="J276" i="4"/>
  <c r="J5" i="29" l="1"/>
  <c r="L5" i="29" s="1"/>
  <c r="J6" i="29"/>
  <c r="L6" i="29" s="1"/>
  <c r="J7" i="29"/>
  <c r="L7" i="29" s="1"/>
  <c r="J8" i="29"/>
  <c r="L8" i="29" s="1"/>
  <c r="J9" i="29"/>
  <c r="L9" i="29" s="1"/>
  <c r="J10" i="29"/>
  <c r="L10" i="29" s="1"/>
  <c r="J11" i="29"/>
  <c r="J12" i="29"/>
  <c r="L12" i="29" s="1"/>
  <c r="J13" i="29"/>
  <c r="L13" i="29" s="1"/>
  <c r="J14" i="29"/>
  <c r="L14" i="29" s="1"/>
  <c r="J15" i="29"/>
  <c r="J16" i="29"/>
  <c r="L16" i="29" s="1"/>
  <c r="J17" i="29"/>
  <c r="L17" i="29" s="1"/>
  <c r="J18" i="29"/>
  <c r="L18" i="29" s="1"/>
  <c r="J19" i="29"/>
  <c r="L19" i="29" s="1"/>
  <c r="J20" i="29"/>
  <c r="L20" i="29" s="1"/>
  <c r="J21" i="29"/>
  <c r="L21" i="29" s="1"/>
  <c r="J22" i="29"/>
  <c r="L22" i="29" s="1"/>
  <c r="J23" i="29"/>
  <c r="L23" i="29" s="1"/>
  <c r="J24" i="29"/>
  <c r="L24" i="29" s="1"/>
  <c r="J25" i="29"/>
  <c r="L25" i="29" s="1"/>
  <c r="J26" i="29"/>
  <c r="J27" i="29"/>
  <c r="L27" i="29" s="1"/>
  <c r="J28" i="29"/>
  <c r="L28" i="29" s="1"/>
  <c r="J29" i="29"/>
  <c r="L29" i="29" s="1"/>
  <c r="J30" i="29"/>
  <c r="L30" i="29" s="1"/>
  <c r="J31" i="29"/>
  <c r="L31" i="29" s="1"/>
  <c r="J32" i="29"/>
  <c r="L32" i="29" s="1"/>
  <c r="J33" i="29"/>
  <c r="L33" i="29" s="1"/>
  <c r="J34" i="29"/>
  <c r="L34" i="29" s="1"/>
  <c r="J35" i="29"/>
  <c r="L35" i="29" s="1"/>
  <c r="J36" i="29"/>
  <c r="L36" i="29" s="1"/>
  <c r="J37" i="29"/>
  <c r="L37" i="29" s="1"/>
  <c r="J38" i="29"/>
  <c r="L38" i="29" s="1"/>
  <c r="J39" i="29"/>
  <c r="L39" i="29" s="1"/>
  <c r="J40" i="29"/>
  <c r="L40" i="29" s="1"/>
  <c r="J41" i="29"/>
  <c r="L41" i="29" s="1"/>
  <c r="J42" i="29"/>
  <c r="L42" i="29" s="1"/>
  <c r="J43" i="29"/>
  <c r="L43" i="29" s="1"/>
  <c r="J44" i="29"/>
  <c r="L44" i="29" s="1"/>
  <c r="J45" i="29"/>
  <c r="L45" i="29" s="1"/>
  <c r="J46" i="29"/>
  <c r="L46" i="29" s="1"/>
  <c r="J47" i="29"/>
  <c r="L47" i="29" s="1"/>
  <c r="J4" i="29"/>
  <c r="L4" i="29" s="1"/>
  <c r="J5" i="28"/>
  <c r="J6" i="28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6" i="28"/>
  <c r="J57" i="28"/>
  <c r="J58" i="28"/>
  <c r="J59" i="28"/>
  <c r="J60" i="28"/>
  <c r="J61" i="28"/>
  <c r="J62" i="28"/>
  <c r="J63" i="28"/>
  <c r="J64" i="28"/>
  <c r="J65" i="28"/>
  <c r="J66" i="28"/>
  <c r="J67" i="28"/>
  <c r="J68" i="28"/>
  <c r="J69" i="28"/>
  <c r="J70" i="28"/>
  <c r="J71" i="28"/>
  <c r="J72" i="28"/>
  <c r="J73" i="28"/>
  <c r="J74" i="28"/>
  <c r="J75" i="28"/>
  <c r="J76" i="28"/>
  <c r="J77" i="28"/>
  <c r="J78" i="28"/>
  <c r="J79" i="28"/>
  <c r="J80" i="28"/>
  <c r="J81" i="28"/>
  <c r="J82" i="28"/>
  <c r="J83" i="28"/>
  <c r="J84" i="28"/>
  <c r="J85" i="28"/>
  <c r="J86" i="28"/>
  <c r="J87" i="28"/>
  <c r="J88" i="28"/>
  <c r="J89" i="28"/>
  <c r="J90" i="28"/>
  <c r="J91" i="28"/>
  <c r="J92" i="28"/>
  <c r="J93" i="28"/>
  <c r="J94" i="28"/>
  <c r="J95" i="28"/>
  <c r="J96" i="28"/>
  <c r="J97" i="28"/>
  <c r="J98" i="28"/>
  <c r="J99" i="28"/>
  <c r="J100" i="28"/>
  <c r="J101" i="28"/>
  <c r="J102" i="28"/>
  <c r="J103" i="28"/>
  <c r="J104" i="28"/>
  <c r="J105" i="28"/>
  <c r="J106" i="28"/>
  <c r="J107" i="28"/>
  <c r="J108" i="28"/>
  <c r="J109" i="28"/>
  <c r="J110" i="28"/>
  <c r="J111" i="28"/>
  <c r="J112" i="28"/>
  <c r="J113" i="28"/>
  <c r="J114" i="28"/>
  <c r="J115" i="28"/>
  <c r="J116" i="28"/>
  <c r="J117" i="28"/>
  <c r="J118" i="28"/>
  <c r="J119" i="28"/>
  <c r="J120" i="28"/>
  <c r="J121" i="28"/>
  <c r="J122" i="28"/>
  <c r="J123" i="28"/>
  <c r="J124" i="28"/>
  <c r="J125" i="28"/>
  <c r="J126" i="28"/>
  <c r="J127" i="28"/>
  <c r="J128" i="28"/>
  <c r="J129" i="28"/>
  <c r="J130" i="28"/>
  <c r="J131" i="28"/>
  <c r="J132" i="28"/>
  <c r="J133" i="28"/>
  <c r="J134" i="28"/>
  <c r="J135" i="28"/>
  <c r="J136" i="28"/>
  <c r="J137" i="28"/>
  <c r="J138" i="28"/>
  <c r="J139" i="28"/>
  <c r="J140" i="28"/>
  <c r="J141" i="28"/>
  <c r="J142" i="28"/>
  <c r="J143" i="28"/>
  <c r="J144" i="28"/>
  <c r="J145" i="28"/>
  <c r="J146" i="28"/>
  <c r="J147" i="28"/>
  <c r="J148" i="28"/>
  <c r="J149" i="28"/>
  <c r="J150" i="28"/>
  <c r="J151" i="28"/>
  <c r="J152" i="28"/>
  <c r="J153" i="28"/>
  <c r="J154" i="28"/>
  <c r="J155" i="28"/>
  <c r="J156" i="28"/>
  <c r="J157" i="28"/>
  <c r="J158" i="28"/>
  <c r="J159" i="28"/>
  <c r="J160" i="28"/>
  <c r="J161" i="28"/>
  <c r="J162" i="28"/>
  <c r="J163" i="28"/>
  <c r="J164" i="28"/>
  <c r="J165" i="28"/>
  <c r="J166" i="28"/>
  <c r="J167" i="28"/>
  <c r="J168" i="28"/>
  <c r="J169" i="28"/>
  <c r="J170" i="28"/>
  <c r="J171" i="28"/>
  <c r="J172" i="28"/>
  <c r="J173" i="28"/>
  <c r="J174" i="28"/>
  <c r="J175" i="28"/>
  <c r="J176" i="28"/>
  <c r="J177" i="28"/>
  <c r="J178" i="28"/>
  <c r="J179" i="28"/>
  <c r="J180" i="28"/>
  <c r="J181" i="28"/>
  <c r="J182" i="28"/>
  <c r="J183" i="28"/>
  <c r="J184" i="28"/>
  <c r="J185" i="28"/>
  <c r="J186" i="28"/>
  <c r="J187" i="28"/>
  <c r="J188" i="28"/>
  <c r="J189" i="28"/>
  <c r="J190" i="28"/>
  <c r="J191" i="28"/>
  <c r="J192" i="28"/>
  <c r="J193" i="28"/>
  <c r="J194" i="28"/>
  <c r="J195" i="28"/>
  <c r="J196" i="28"/>
  <c r="J197" i="28"/>
  <c r="J198" i="28"/>
  <c r="J199" i="28"/>
  <c r="J200" i="28"/>
  <c r="J201" i="28"/>
  <c r="J202" i="28"/>
  <c r="J203" i="28"/>
  <c r="J204" i="28"/>
  <c r="J205" i="28"/>
  <c r="J206" i="28"/>
  <c r="J207" i="28"/>
  <c r="J208" i="28"/>
  <c r="J209" i="28"/>
  <c r="J210" i="28"/>
  <c r="J211" i="28"/>
  <c r="J212" i="28"/>
  <c r="J213" i="28"/>
  <c r="J214" i="28"/>
  <c r="J215" i="28"/>
  <c r="J216" i="28"/>
  <c r="J217" i="28"/>
  <c r="J218" i="28"/>
  <c r="J219" i="28"/>
  <c r="J220" i="28"/>
  <c r="J221" i="28"/>
  <c r="J222" i="28"/>
  <c r="J223" i="28"/>
  <c r="J224" i="28"/>
  <c r="J225" i="28"/>
  <c r="J226" i="28"/>
  <c r="J227" i="28"/>
  <c r="J228" i="28"/>
  <c r="J229" i="28"/>
  <c r="J230" i="28"/>
  <c r="J231" i="28"/>
  <c r="J232" i="28"/>
  <c r="J233" i="28"/>
  <c r="J234" i="28"/>
  <c r="J235" i="28"/>
  <c r="J236" i="28"/>
  <c r="J237" i="28"/>
  <c r="J238" i="28"/>
  <c r="J239" i="28"/>
  <c r="J240" i="28"/>
  <c r="J241" i="28"/>
  <c r="J242" i="28"/>
  <c r="J243" i="28"/>
  <c r="J244" i="28"/>
  <c r="J245" i="28"/>
  <c r="J246" i="28"/>
  <c r="J247" i="28"/>
  <c r="J248" i="28"/>
  <c r="J249" i="28"/>
  <c r="J250" i="28"/>
  <c r="J251" i="28"/>
  <c r="J252" i="28"/>
  <c r="J253" i="28"/>
  <c r="J254" i="28"/>
  <c r="J255" i="28"/>
  <c r="J4" i="28"/>
  <c r="J5" i="7"/>
  <c r="J6" i="7"/>
  <c r="J7" i="7"/>
  <c r="J8" i="7"/>
  <c r="J9" i="7"/>
  <c r="J10" i="7"/>
  <c r="J11" i="7"/>
  <c r="J12" i="7"/>
  <c r="J13" i="7"/>
  <c r="J14" i="7"/>
  <c r="J15" i="7"/>
  <c r="J16" i="7"/>
  <c r="L16" i="7" s="1"/>
  <c r="J17" i="7"/>
  <c r="J18" i="7"/>
  <c r="J19" i="7"/>
  <c r="J20" i="7"/>
  <c r="K20" i="7" s="1"/>
  <c r="K11" i="29" s="1"/>
  <c r="J21" i="7"/>
  <c r="J22" i="7"/>
  <c r="J23" i="7"/>
  <c r="J24" i="7"/>
  <c r="J27" i="7"/>
  <c r="J28" i="7"/>
  <c r="J29" i="7"/>
  <c r="J30" i="7"/>
  <c r="J31" i="7"/>
  <c r="J32" i="7"/>
  <c r="J33" i="7"/>
  <c r="J4" i="7"/>
  <c r="K5" i="6"/>
  <c r="M5" i="6" s="1"/>
  <c r="K6" i="6"/>
  <c r="M6" i="6" s="1"/>
  <c r="K7" i="6"/>
  <c r="M7" i="6" s="1"/>
  <c r="K8" i="6"/>
  <c r="M8" i="6" s="1"/>
  <c r="K9" i="6"/>
  <c r="K10" i="6"/>
  <c r="M10" i="6" s="1"/>
  <c r="K11" i="6"/>
  <c r="M11" i="6" s="1"/>
  <c r="K12" i="6"/>
  <c r="M12" i="6" s="1"/>
  <c r="K13" i="6"/>
  <c r="M13" i="6" s="1"/>
  <c r="K14" i="6"/>
  <c r="M14" i="6" s="1"/>
  <c r="K15" i="6"/>
  <c r="M15" i="6" s="1"/>
  <c r="K16" i="6"/>
  <c r="M16" i="6" s="1"/>
  <c r="K17" i="6"/>
  <c r="M17" i="6" s="1"/>
  <c r="K18" i="6"/>
  <c r="M18" i="6" s="1"/>
  <c r="K19" i="6"/>
  <c r="M19" i="6" s="1"/>
  <c r="K20" i="6"/>
  <c r="M20" i="6" s="1"/>
  <c r="K21" i="6"/>
  <c r="M21" i="6" s="1"/>
  <c r="K22" i="6"/>
  <c r="M22" i="6" s="1"/>
  <c r="K23" i="6"/>
  <c r="M23" i="6" s="1"/>
  <c r="K24" i="6"/>
  <c r="K25" i="6"/>
  <c r="M25" i="6" s="1"/>
  <c r="K26" i="6"/>
  <c r="M26" i="6" s="1"/>
  <c r="K27" i="6"/>
  <c r="M27" i="6" s="1"/>
  <c r="K28" i="6"/>
  <c r="M28" i="6" s="1"/>
  <c r="K29" i="6"/>
  <c r="M29" i="6" s="1"/>
  <c r="K31" i="6"/>
  <c r="K32" i="6"/>
  <c r="M32" i="6" s="1"/>
  <c r="K4" i="6"/>
  <c r="M4" i="6" s="1"/>
  <c r="M24" i="6" l="1"/>
  <c r="L24" i="6"/>
  <c r="K15" i="29"/>
  <c r="K26" i="29" s="1"/>
  <c r="L26" i="29" s="1"/>
  <c r="L15" i="29"/>
  <c r="L11" i="29"/>
  <c r="J34" i="7"/>
  <c r="J35" i="7" s="1"/>
  <c r="M9" i="6"/>
  <c r="J271" i="4"/>
  <c r="J272" i="4"/>
  <c r="J270" i="4" l="1"/>
  <c r="J202" i="4"/>
  <c r="J191" i="4"/>
  <c r="J193" i="4"/>
  <c r="J6" i="4"/>
  <c r="J269" i="4" l="1"/>
  <c r="L33" i="7" l="1"/>
  <c r="L32" i="7"/>
  <c r="L31" i="7"/>
  <c r="L30" i="7"/>
  <c r="L29" i="7"/>
  <c r="L28" i="7"/>
  <c r="L27" i="7"/>
  <c r="L23" i="7"/>
  <c r="L24" i="7"/>
  <c r="L22" i="7"/>
  <c r="L21" i="7"/>
  <c r="L6" i="7"/>
  <c r="L7" i="7"/>
  <c r="L8" i="7"/>
  <c r="L9" i="7"/>
  <c r="L10" i="7"/>
  <c r="L11" i="7"/>
  <c r="L12" i="7"/>
  <c r="L13" i="7"/>
  <c r="L5" i="7"/>
  <c r="L19" i="7"/>
  <c r="L18" i="7"/>
  <c r="L17" i="7"/>
  <c r="L15" i="7"/>
  <c r="L4" i="7"/>
  <c r="L20" i="7" l="1"/>
  <c r="L34" i="7" s="1"/>
  <c r="L35" i="7" l="1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1" i="4"/>
  <c r="J200" i="4"/>
  <c r="J199" i="4"/>
  <c r="J198" i="4"/>
  <c r="J197" i="4"/>
  <c r="J196" i="4"/>
  <c r="J195" i="4"/>
  <c r="J194" i="4"/>
  <c r="J192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5" i="4"/>
  <c r="J4" i="4"/>
</calcChain>
</file>

<file path=xl/sharedStrings.xml><?xml version="1.0" encoding="utf-8"?>
<sst xmlns="http://schemas.openxmlformats.org/spreadsheetml/2006/main" count="1910" uniqueCount="1221">
  <si>
    <t>13</t>
  </si>
  <si>
    <t>02</t>
  </si>
  <si>
    <t>03</t>
  </si>
  <si>
    <t>04</t>
  </si>
  <si>
    <t>01/A - K1-K8. Költségvetési kiadások</t>
  </si>
  <si>
    <t>Megnevezés</t>
  </si>
  <si>
    <t>01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</si>
  <si>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</si>
  <si>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</si>
  <si>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</si>
  <si>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</si>
  <si>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</si>
  <si>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</si>
  <si>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</si>
  <si>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</si>
  <si>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</si>
  <si>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</si>
  <si>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</si>
  <si>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</si>
  <si>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</si>
  <si>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</si>
  <si>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</si>
  <si>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</si>
  <si>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</si>
  <si>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</si>
  <si>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</si>
  <si>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</si>
  <si>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Foglalkoztatottak egyéb személyi juttatásai (&gt;=14) (K1113)</t>
  </si>
  <si>
    <t>14</t>
  </si>
  <si>
    <t>ebből:biztosítási díjak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</si>
  <si>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</si>
  <si>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</si>
  <si>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</si>
  <si>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</si>
  <si>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</si>
  <si>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</si>
  <si>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</si>
  <si>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</si>
  <si>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</si>
  <si>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</si>
  <si>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</si>
  <si>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</si>
  <si>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</si>
  <si>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22</t>
  </si>
  <si>
    <t>ebből: szociális hozzájárulási adó (K2)</t>
  </si>
  <si>
    <t>23</t>
  </si>
  <si>
    <t>ebből: rehabilitációs hozzájárulás (K2)</t>
  </si>
  <si>
    <t>24</t>
  </si>
  <si>
    <t>25</t>
  </si>
  <si>
    <t>ebből: egészségügyi hozzájárulás (K2)</t>
  </si>
  <si>
    <t>26</t>
  </si>
  <si>
    <t>ebből: táppénz hozzájárulás (K2)</t>
  </si>
  <si>
    <t>27</t>
  </si>
  <si>
    <t>ebből: munkaadót a foglalkoztatottak részére történő kifizetésekkel kapcsolatban terhelő más járulék jellegű kötelezettségek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</si>
  <si>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</si>
  <si>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</si>
  <si>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</si>
  <si>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</si>
  <si>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</si>
  <si>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</si>
  <si>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31</t>
  </si>
  <si>
    <t>Árubeszerzés (K313)</t>
  </si>
  <si>
    <t>32</t>
  </si>
  <si>
    <t>33</t>
  </si>
  <si>
    <t>Informatikai szolgáltatások igénybevétele (K321)</t>
  </si>
  <si>
    <t>34</t>
  </si>
  <si>
    <t>Egyéb kommunikációs szolgáltatások (K322)</t>
  </si>
  <si>
    <t>35</t>
  </si>
  <si>
    <t>36</t>
  </si>
  <si>
    <t>37</t>
  </si>
  <si>
    <t>Vásárolt élelmezés (K332)</t>
  </si>
  <si>
    <t>38</t>
  </si>
  <si>
    <t>39</t>
  </si>
  <si>
    <t>ebből: a közszféra és a magánszféra együttműködésén (PPP) alapuló szerződéses konstrukció (K333)</t>
  </si>
  <si>
    <t>40</t>
  </si>
  <si>
    <t>Karbantartási, kisjavítási szolgáltatások (K334)</t>
  </si>
  <si>
    <t>41</t>
  </si>
  <si>
    <t>42</t>
  </si>
  <si>
    <t>ebből: államháztartáson belül (K335)</t>
  </si>
  <si>
    <t>43</t>
  </si>
  <si>
    <t>Szakmai tevékenységet segítő szolgáltatások  (K336)</t>
  </si>
  <si>
    <t>44</t>
  </si>
  <si>
    <t>45</t>
  </si>
  <si>
    <t>ebből: biztosítási díjak (K337)</t>
  </si>
  <si>
    <t>46</t>
  </si>
  <si>
    <t>47</t>
  </si>
  <si>
    <t>Kiküldetések kiadásai (K341)</t>
  </si>
  <si>
    <t>48</t>
  </si>
  <si>
    <t>Reklám- és propagandakiadások (K342)</t>
  </si>
  <si>
    <t>49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</si>
  <si>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</si>
  <si>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</si>
  <si>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</si>
  <si>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</si>
  <si>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</si>
  <si>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53</t>
  </si>
  <si>
    <t>ebből: államháztartáson belül (K353)</t>
  </si>
  <si>
    <t>54</t>
  </si>
  <si>
    <t>55</t>
  </si>
  <si>
    <t>56</t>
  </si>
  <si>
    <t>ebből: valuta, deviza eszközök realizált árfolyamvesztesége (K354)</t>
  </si>
  <si>
    <t>57</t>
  </si>
  <si>
    <t>ebből: hitelviszonyt megtestesítő értékpapírok árfolyamkülönbözete (K354)</t>
  </si>
  <si>
    <t>58</t>
  </si>
  <si>
    <t>ebből: deviza kötelezettségek realizált árfolyamvesztesége (K354)</t>
  </si>
  <si>
    <t>59</t>
  </si>
  <si>
    <t>Egyéb dologi kiadások (K355)</t>
  </si>
  <si>
    <t>60</t>
  </si>
  <si>
    <t>61</t>
  </si>
  <si>
    <t>62</t>
  </si>
  <si>
    <t>Társadalombiztosítási ellátások (K41)</t>
  </si>
  <si>
    <t>63</t>
  </si>
  <si>
    <t>64</t>
  </si>
  <si>
    <t>ebből: családi pótlék (K42)</t>
  </si>
  <si>
    <t>65</t>
  </si>
  <si>
    <t>ebből: anyasági támogatás (K42)</t>
  </si>
  <si>
    <t>66</t>
  </si>
  <si>
    <t>ebből: gyermekgondozást segítő ellátás (K42)</t>
  </si>
  <si>
    <t>67</t>
  </si>
  <si>
    <t>ebből: gyermeknevelési támogatás (K42)</t>
  </si>
  <si>
    <t>68</t>
  </si>
  <si>
    <t>ebből: gyermekek születésével kapcsolatos szabadság megtérítése (K42)</t>
  </si>
  <si>
    <t>69</t>
  </si>
  <si>
    <t>ebből: életkezdési támogatás (K42)</t>
  </si>
  <si>
    <t>70</t>
  </si>
  <si>
    <t>ebből: otthonteremtési támogatás (K42)</t>
  </si>
  <si>
    <t>71</t>
  </si>
  <si>
    <t>ebből: gyermektartásdíj megelőlegezése (K42)</t>
  </si>
  <si>
    <t>72</t>
  </si>
  <si>
    <t>ebből: GYES-en és GYED-en lévők hallgatói hitelének célzott támogatása (K42)</t>
  </si>
  <si>
    <t>73</t>
  </si>
  <si>
    <t>74</t>
  </si>
  <si>
    <t>Pénzbeli kárpótlások, kártérítések (K43)</t>
  </si>
  <si>
    <t>75</t>
  </si>
  <si>
    <t>76</t>
  </si>
  <si>
    <t>ebből: ápolási díj (K44)</t>
  </si>
  <si>
    <t>77</t>
  </si>
  <si>
    <t>ebből: fogyatékossági támogatás és vakok személyi járadéka (K44)</t>
  </si>
  <si>
    <t>78</t>
  </si>
  <si>
    <t>ebből: mozgáskorlátozottak szerzési és átalakítási támogatása (K44)</t>
  </si>
  <si>
    <t>79</t>
  </si>
  <si>
    <t>ebből: megváltozott munkaképességűek illetve egészségkárosodottak kereset-kiegészítése (K44)</t>
  </si>
  <si>
    <t>80</t>
  </si>
  <si>
    <t>ebből: közgyógyellátás [Szoctv.50.§ (1)-(2) bekezdése] (K44)</t>
  </si>
  <si>
    <t>81</t>
  </si>
  <si>
    <t>ebből: cukorbetegek támogatása (K44)</t>
  </si>
  <si>
    <t>82</t>
  </si>
  <si>
    <t>83</t>
  </si>
  <si>
    <t>84</t>
  </si>
  <si>
    <t>85</t>
  </si>
  <si>
    <t>ebből: korhatár előtti ellátás és a fegyveres testületek volt tagjai szolgálati járandósága (K45)</t>
  </si>
  <si>
    <t>86</t>
  </si>
  <si>
    <t>87</t>
  </si>
  <si>
    <t>ebből: átmeneti bányászjáradék (K45)</t>
  </si>
  <si>
    <t>88</t>
  </si>
  <si>
    <t>ebből: szénjárandóság pénzbeli megváltása (K45)</t>
  </si>
  <si>
    <t>89</t>
  </si>
  <si>
    <t>ebből: mecseki bányászatban munkát végzők bányászati kereset-kiegészítése (K45)</t>
  </si>
  <si>
    <t>90</t>
  </si>
  <si>
    <t>ebből: mezőgazdasági járadék (K45)</t>
  </si>
  <si>
    <t>91</t>
  </si>
  <si>
    <t>ebből: foglalkoztatást helyettesítő támogatás [Szoctv. 35. § (1) bek.] (K45)</t>
  </si>
  <si>
    <t>92</t>
  </si>
  <si>
    <t>ebből: polgármesterek korhatár előtti ellátása  (K45)</t>
  </si>
  <si>
    <t>93</t>
  </si>
  <si>
    <t>94</t>
  </si>
  <si>
    <t>ebből: hozzájárulás a lakossági energiaköltségekhez (K46)</t>
  </si>
  <si>
    <t>95</t>
  </si>
  <si>
    <t>ebből: lakbértámogatás (K46)</t>
  </si>
  <si>
    <t>96</t>
  </si>
  <si>
    <t>97</t>
  </si>
  <si>
    <t>98</t>
  </si>
  <si>
    <t>99</t>
  </si>
  <si>
    <t>ebből: állami gondozottak pénzbeli juttatásai (K47)</t>
  </si>
  <si>
    <t>100</t>
  </si>
  <si>
    <t>ebből: oktatásban résztvevők pénzbeli juttatásai (K47)</t>
  </si>
  <si>
    <t>101</t>
  </si>
  <si>
    <t>102</t>
  </si>
  <si>
    <t>ebből: házastársi pótlék (K48)</t>
  </si>
  <si>
    <t>103</t>
  </si>
  <si>
    <t>ebből: Hadigondozottak Közalapítványát terhelő hadigondozotti ellátások (K48)</t>
  </si>
  <si>
    <t>104</t>
  </si>
  <si>
    <t>ebből: tudományos fokozattal rendelkezők nyugdíjkiegészítése (K48)</t>
  </si>
  <si>
    <t>105</t>
  </si>
  <si>
    <t>106</t>
  </si>
  <si>
    <t>ebből: nemzeti helytállásért pótlék (K48)</t>
  </si>
  <si>
    <t>107</t>
  </si>
  <si>
    <t>ebből: egyes nyugdíjjogi hátrányok enyhítése miatti (közszolgálati idő után járó) nyugdíj-kiegészítés (K48)</t>
  </si>
  <si>
    <t>108</t>
  </si>
  <si>
    <t>ebből: egyes, tartós időtartamú szabadságelvonást elszenvedettek részére járó juttatás (K48)</t>
  </si>
  <si>
    <t>109</t>
  </si>
  <si>
    <t>110</t>
  </si>
  <si>
    <t>ebből: az elhunyt akadémikusok hozzátartozóinak folyósított özvegyi- és árvaellátás (K48)</t>
  </si>
  <si>
    <t>111</t>
  </si>
  <si>
    <t>ebből: a Nemzet Sportolója címmel járó járadék, olimpiai járadék, idős sportolók szociális támogatása (K48)</t>
  </si>
  <si>
    <t>112</t>
  </si>
  <si>
    <t>ebből: életjáradék termőföldért (K48)</t>
  </si>
  <si>
    <t>113</t>
  </si>
  <si>
    <t>114</t>
  </si>
  <si>
    <t>ebből: szépkorúak jubileumi juttatása (K48)</t>
  </si>
  <si>
    <t>115</t>
  </si>
  <si>
    <t>ebből: időskorúak járadéka [Szoctv. 32/B. § (1) bekezdése] (K48)</t>
  </si>
  <si>
    <t>116</t>
  </si>
  <si>
    <t>ebből: egyéb, az önkormányzat rendeletében megállapított juttatás (K48)</t>
  </si>
  <si>
    <t>117</t>
  </si>
  <si>
    <t>ebből: köztemetés [Szoctv. 48.§] (K48)</t>
  </si>
  <si>
    <t>118</t>
  </si>
  <si>
    <t>ebből: települési támogatás [Szoctv. 45. §], (K48)</t>
  </si>
  <si>
    <t>119</t>
  </si>
  <si>
    <t>ebből: egészségkárosodási és gyermekfelügyeleti támogatás [Szoctv. 37.§ (1) bekezdés a) és b) pontja] (K48)</t>
  </si>
  <si>
    <t>120</t>
  </si>
  <si>
    <t>ebből: önkormányzat által saját hatáskörben (nem szociális és gyermekvédelmi előírások alapján) adott más ellátás (K48)</t>
  </si>
  <si>
    <t>121</t>
  </si>
  <si>
    <t>122</t>
  </si>
  <si>
    <t>123</t>
  </si>
  <si>
    <t>ebből: Európai Unió (K501)</t>
  </si>
  <si>
    <t>124</t>
  </si>
  <si>
    <t>A helyi önkormányzatok előző évi elszámolásából származó kiadások (K5021)</t>
  </si>
  <si>
    <t>125</t>
  </si>
  <si>
    <t>A helyi önkormányzatok törvényi előíráson alapuló befizetései (K5022)</t>
  </si>
  <si>
    <t>126</t>
  </si>
  <si>
    <t>Egyéb elvonások, befizetések (K5023)</t>
  </si>
  <si>
    <t>127</t>
  </si>
  <si>
    <t>128</t>
  </si>
  <si>
    <t>Működési célú garancia- és kezességvállalásból származó kifizetés államháztartáson belülre (K503)</t>
  </si>
  <si>
    <t>129</t>
  </si>
  <si>
    <t>130</t>
  </si>
  <si>
    <t>ebből: központi költségvetési szervek (K504)</t>
  </si>
  <si>
    <t>131</t>
  </si>
  <si>
    <t>ebből: központi kezelésű előirányzatok (K504)</t>
  </si>
  <si>
    <t>132</t>
  </si>
  <si>
    <t>133</t>
  </si>
  <si>
    <t>ebből: egyéb fejezeti kezelésű előirányzatok (K504)</t>
  </si>
  <si>
    <t>134</t>
  </si>
  <si>
    <t>ebből: társadalombiztosítás pénzügyi alapjai (K504)</t>
  </si>
  <si>
    <t>135</t>
  </si>
  <si>
    <t>ebből: elkülönített állami pénzalapok (K504)</t>
  </si>
  <si>
    <t>136</t>
  </si>
  <si>
    <t>ebből: helyi önkormányzatok és költségvetési szerveik (K504)</t>
  </si>
  <si>
    <t>137</t>
  </si>
  <si>
    <t>ebből: társulások és költségvetési szerveik (K504)</t>
  </si>
  <si>
    <t>138</t>
  </si>
  <si>
    <t>ebből: nemzetiségi önkormányzatok és költségvetési szerveik (K504)</t>
  </si>
  <si>
    <t>139</t>
  </si>
  <si>
    <t>ebből: térségi fejlesztési tanácsok és költségvetési szerveik (K504)</t>
  </si>
  <si>
    <t>140</t>
  </si>
  <si>
    <t>141</t>
  </si>
  <si>
    <t>ebből: központi költségvetési szervek (K505)</t>
  </si>
  <si>
    <t>142</t>
  </si>
  <si>
    <t>ebből: központi kezelésű előirányzatok (K505)</t>
  </si>
  <si>
    <t>143</t>
  </si>
  <si>
    <t>144</t>
  </si>
  <si>
    <t>ebből: egyéb fejezeti kezelésű előirányzatok (K505)</t>
  </si>
  <si>
    <t>145</t>
  </si>
  <si>
    <t>ebből: társadalombiztosítás pénzügyi alapjai (K505)</t>
  </si>
  <si>
    <t>146</t>
  </si>
  <si>
    <t>ebből: elkülönített állami pénzalapok (K505)</t>
  </si>
  <si>
    <t>147</t>
  </si>
  <si>
    <t>ebből: helyi önkormányzatok és költségvetési szerveik (K505)</t>
  </si>
  <si>
    <t>148</t>
  </si>
  <si>
    <t>ebből: társulások és költségvetési szerveik (K505)</t>
  </si>
  <si>
    <t>149</t>
  </si>
  <si>
    <t>ebből: nemzetiségi önkormányzatok és költségvetési szerveik (K505)</t>
  </si>
  <si>
    <t>150</t>
  </si>
  <si>
    <t>ebből: térségi fejlesztési tanácsok és költségvetési szerveik (K505)</t>
  </si>
  <si>
    <t>151</t>
  </si>
  <si>
    <t>152</t>
  </si>
  <si>
    <t>ebből: központi költségvetési szervek (K506)</t>
  </si>
  <si>
    <t>153</t>
  </si>
  <si>
    <t>ebből: központi kezelésű előirányzatok (K506)</t>
  </si>
  <si>
    <t>154</t>
  </si>
  <si>
    <t>155</t>
  </si>
  <si>
    <t>ebből: egyéb fejezeti kezelésű előirányzatok (K506)</t>
  </si>
  <si>
    <t>156</t>
  </si>
  <si>
    <t>ebből: társadalombiztosítás pénzügyi alapjai (K506)</t>
  </si>
  <si>
    <t>157</t>
  </si>
  <si>
    <t>ebből: elkülönített állami pénzalapok (K506)</t>
  </si>
  <si>
    <t>158</t>
  </si>
  <si>
    <t>ebből: helyi önkormányzatok és költségvetési szerveik (K506)</t>
  </si>
  <si>
    <t>159</t>
  </si>
  <si>
    <t>ebből: társulások és költségvetési szerveik (K506)</t>
  </si>
  <si>
    <t>160</t>
  </si>
  <si>
    <t>ebből: nemzetiségi önkormányzatok és költségvetési szerveik (K506)</t>
  </si>
  <si>
    <t>161</t>
  </si>
  <si>
    <t>ebből: térségi fejlesztési tanácsok és költségvetési szerveik (K506)</t>
  </si>
  <si>
    <t>162</t>
  </si>
  <si>
    <t>163</t>
  </si>
  <si>
    <t>ebből: állami vagy önkormányzati tulajdonban lévő gazdasági társaságok tartozásai miatti kifizetések (K507)</t>
  </si>
  <si>
    <t>164</t>
  </si>
  <si>
    <t>165</t>
  </si>
  <si>
    <t>ebből: egyházi jogi személyek (K508)</t>
  </si>
  <si>
    <t>166</t>
  </si>
  <si>
    <t>ebből: nonprofit gazdasági társaságok (K508)</t>
  </si>
  <si>
    <t>167</t>
  </si>
  <si>
    <t>ebből: egyéb civil szervezetek (K508)</t>
  </si>
  <si>
    <t>168</t>
  </si>
  <si>
    <t>ebből: háztartások (K508)</t>
  </si>
  <si>
    <t>169</t>
  </si>
  <si>
    <t>ebből: pénzügyi vállalkozások (K508)</t>
  </si>
  <si>
    <t>170</t>
  </si>
  <si>
    <t>ebből: állami többségi tulajdonú nem pénzügyi vállalkozások (K508)</t>
  </si>
  <si>
    <t>171</t>
  </si>
  <si>
    <t>172</t>
  </si>
  <si>
    <t>ebből: egyéb vállalkozások (K508)</t>
  </si>
  <si>
    <t>173</t>
  </si>
  <si>
    <t>ebből: Európai Unió  (K508)</t>
  </si>
  <si>
    <t>174</t>
  </si>
  <si>
    <t>ebből: kormányok és nemzetközi szervezetek (K508)</t>
  </si>
  <si>
    <t>175</t>
  </si>
  <si>
    <t>ebből: egyéb külföldiek (K508)</t>
  </si>
  <si>
    <t>176</t>
  </si>
  <si>
    <t>Árkiegészítések, ártámogatások (K509)</t>
  </si>
  <si>
    <t>177</t>
  </si>
  <si>
    <t>Kamattámogatások (K510)</t>
  </si>
  <si>
    <t>178</t>
  </si>
  <si>
    <t>Működési célú támogatások az Európai Uniónak (K511)</t>
  </si>
  <si>
    <t>179</t>
  </si>
  <si>
    <t>180</t>
  </si>
  <si>
    <t>ebből: egyházi jogi személyek (K512)</t>
  </si>
  <si>
    <t>181</t>
  </si>
  <si>
    <t>ebből: nonprofit gazdasági társaságok (K512)</t>
  </si>
  <si>
    <t>182</t>
  </si>
  <si>
    <t>ebből: egyéb civil szervezetek (K512)</t>
  </si>
  <si>
    <t>183</t>
  </si>
  <si>
    <t>ebből: háztartások (K512)</t>
  </si>
  <si>
    <t>184</t>
  </si>
  <si>
    <t>ebből: pénzügyi vállalkozások (K512)</t>
  </si>
  <si>
    <t>185</t>
  </si>
  <si>
    <t>ebből: állami többségi tulajdonú nem pénzügyi vállalkozások (K512)</t>
  </si>
  <si>
    <t>186</t>
  </si>
  <si>
    <t>187</t>
  </si>
  <si>
    <t>ebből: egyéb vállalkozások (K512)</t>
  </si>
  <si>
    <t>188</t>
  </si>
  <si>
    <t>ebből: kormányok és nemzetközi szervezetek (K512)</t>
  </si>
  <si>
    <t>189</t>
  </si>
  <si>
    <t>ebből: egyéb külföldiek (K512)</t>
  </si>
  <si>
    <t>190</t>
  </si>
  <si>
    <t>Tartalékok (K513)</t>
  </si>
  <si>
    <t>191</t>
  </si>
  <si>
    <t>192</t>
  </si>
  <si>
    <t>Immateriális javak beszerzése, létesítése (K61)</t>
  </si>
  <si>
    <t>193</t>
  </si>
  <si>
    <t>194</t>
  </si>
  <si>
    <t>ebből: termőföld-vásárlás kiadásai (K62)</t>
  </si>
  <si>
    <t>195</t>
  </si>
  <si>
    <t>Informatikai eszközök beszerzése, létesítése (K63)</t>
  </si>
  <si>
    <t>196</t>
  </si>
  <si>
    <t>Egyéb tárgyi eszközök beszerzése, létesítése (K64)</t>
  </si>
  <si>
    <t>197</t>
  </si>
  <si>
    <t>198</t>
  </si>
  <si>
    <t>199</t>
  </si>
  <si>
    <t>Beruházási célú előzetesen felszámított általános forgalmi adó (K67)</t>
  </si>
  <si>
    <t>200</t>
  </si>
  <si>
    <t>201</t>
  </si>
  <si>
    <t>Ingatlanok felújítása (K71)</t>
  </si>
  <si>
    <t>202</t>
  </si>
  <si>
    <t>Informatikai eszközök felújítása (K72)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</si>
  <si>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</si>
  <si>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</si>
  <si>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</si>
  <si>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</si>
  <si>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</si>
  <si>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206</t>
  </si>
  <si>
    <t>Felhalmozási célú garancia- és kezességvállalásból származó kifizetés államháztartáson belülre (K81)</t>
  </si>
  <si>
    <t>207</t>
  </si>
  <si>
    <t>208</t>
  </si>
  <si>
    <t>ebből: központi költségvetési szervek (K82)</t>
  </si>
  <si>
    <t>209</t>
  </si>
  <si>
    <t>ebből: központi kezelésű előirányzatok (K82)</t>
  </si>
  <si>
    <t>210</t>
  </si>
  <si>
    <t>211</t>
  </si>
  <si>
    <t>ebből: egyéb fejezeti kezelésű előirányzatok (K82)</t>
  </si>
  <si>
    <t>212</t>
  </si>
  <si>
    <t>ebből: társadalombiztosítás pénzügyi alapjai (K82)</t>
  </si>
  <si>
    <t>213</t>
  </si>
  <si>
    <t>ebből: elkülönített állami pénzalapok (K82)</t>
  </si>
  <si>
    <t>214</t>
  </si>
  <si>
    <t>ebből: helyi önkormányzatok és költségvetési szerveik (K82)</t>
  </si>
  <si>
    <t>215</t>
  </si>
  <si>
    <t>ebből: társulások és költségvetési szerveik (K82)</t>
  </si>
  <si>
    <t>216</t>
  </si>
  <si>
    <t>ebből: nemzetiségi önkormányzatok és költségvetési szerveik (K82)</t>
  </si>
  <si>
    <t>217</t>
  </si>
  <si>
    <t>ebből: térségi fejlesztési tanácsok és költségvetési szerveik (K82)</t>
  </si>
  <si>
    <t>218</t>
  </si>
  <si>
    <t>219</t>
  </si>
  <si>
    <t>ebből: központi költségvetési szervek (K83)</t>
  </si>
  <si>
    <t>220</t>
  </si>
  <si>
    <t>ebből: központi kezelésű előirányzatok (K83)</t>
  </si>
  <si>
    <t>221</t>
  </si>
  <si>
    <t>222</t>
  </si>
  <si>
    <t>ebből: egyéb fejezeti kezelésű előirányzatok (K83)</t>
  </si>
  <si>
    <t>223</t>
  </si>
  <si>
    <t>ebből: társadalombiztosítás pénzügyi alapjai (K83)</t>
  </si>
  <si>
    <t>224</t>
  </si>
  <si>
    <t>ebből: elkülönített állami pénzalapok (K83)</t>
  </si>
  <si>
    <t>225</t>
  </si>
  <si>
    <t>ebből: helyi önkormányzatok és költségvetési szerveik (K83)</t>
  </si>
  <si>
    <t>226</t>
  </si>
  <si>
    <t>ebből: társulások és költségvetési szerveik (K83)</t>
  </si>
  <si>
    <t>227</t>
  </si>
  <si>
    <t>ebből: nemzetiségi önkormányzatok és költségvetési szerveik (K83)</t>
  </si>
  <si>
    <t>228</t>
  </si>
  <si>
    <t>ebből: térségi fejlesztési tanácsok és költségvetési szerveik (K83)</t>
  </si>
  <si>
    <t>229</t>
  </si>
  <si>
    <t>230</t>
  </si>
  <si>
    <t>ebből: központi költségvetési szervek (K84)</t>
  </si>
  <si>
    <t>231</t>
  </si>
  <si>
    <t>ebből: központi kezelésű előirányzatok (K84)</t>
  </si>
  <si>
    <t>232</t>
  </si>
  <si>
    <t>233</t>
  </si>
  <si>
    <t>ebből: egyéb fejezeti kezelésű előirányzatok (K84)</t>
  </si>
  <si>
    <t>234</t>
  </si>
  <si>
    <t>ebből: társadalombiztosítás pénzügyi alapjai (K84)</t>
  </si>
  <si>
    <t>235</t>
  </si>
  <si>
    <t>ebből: elkülönített állami pénzalapok (K84)</t>
  </si>
  <si>
    <t>236</t>
  </si>
  <si>
    <t>ebből: helyi önkormányzatok és költségvetési szerveik (K84)</t>
  </si>
  <si>
    <t>237</t>
  </si>
  <si>
    <t>ebből: társulások és költségvetési szerveik (K84)</t>
  </si>
  <si>
    <t>238</t>
  </si>
  <si>
    <t>ebből: nemzetiségi önkormányzatok és költségvetési szerveik (K84)</t>
  </si>
  <si>
    <t>239</t>
  </si>
  <si>
    <t>ebből: térségi fejlesztési tanácsok és költségvetési szerveik (K84)</t>
  </si>
  <si>
    <t>240</t>
  </si>
  <si>
    <t>241</t>
  </si>
  <si>
    <t>ebből: állami vagy önkormányzati tulajdonban lévő gazdasági társaságok tartozásai miatti kifizetések (K85)</t>
  </si>
  <si>
    <t>242</t>
  </si>
  <si>
    <t>243</t>
  </si>
  <si>
    <t>ebből: egyházi jogi személyek (K86)</t>
  </si>
  <si>
    <t>244</t>
  </si>
  <si>
    <t>ebből: nonprofit gazdasági társaságok (K86)</t>
  </si>
  <si>
    <t>245</t>
  </si>
  <si>
    <t>ebből: egyéb civil szervezetek (K86)</t>
  </si>
  <si>
    <t>246</t>
  </si>
  <si>
    <t>ebből: háztartások (K86)</t>
  </si>
  <si>
    <t>247</t>
  </si>
  <si>
    <t>ebből: pénzügyi vállalkozások (K86)</t>
  </si>
  <si>
    <t>248</t>
  </si>
  <si>
    <t>ebből: állami többségi tulajdonú nem pénzügyi vállalkozások (K86)</t>
  </si>
  <si>
    <t>249</t>
  </si>
  <si>
    <t>250</t>
  </si>
  <si>
    <t>ebből: egyéb vállalkozások (K86)</t>
  </si>
  <si>
    <t>251</t>
  </si>
  <si>
    <t>ebből: Európai Unió  (K86)</t>
  </si>
  <si>
    <t>252</t>
  </si>
  <si>
    <t>ebből: kormányok és nemzetközi szervezetek (K86)</t>
  </si>
  <si>
    <t>253</t>
  </si>
  <si>
    <t>ebből: egyéb külföldiek (K86)</t>
  </si>
  <si>
    <t>254</t>
  </si>
  <si>
    <t>Lakástámogatás (K87)</t>
  </si>
  <si>
    <t>255</t>
  </si>
  <si>
    <t>Felhalmozási célú támogatások az Európai Uniónak (K88)</t>
  </si>
  <si>
    <t>256</t>
  </si>
  <si>
    <t>257</t>
  </si>
  <si>
    <t>ebből: egyházi jogi személyek (K89)</t>
  </si>
  <si>
    <t>258</t>
  </si>
  <si>
    <t>ebből: nonprofit gazdasági társaságok (K89)</t>
  </si>
  <si>
    <t>259</t>
  </si>
  <si>
    <t>ebből: egyéb civil szervezetek (K89)</t>
  </si>
  <si>
    <t>260</t>
  </si>
  <si>
    <t>ebből: háztartások (K89)</t>
  </si>
  <si>
    <t>261</t>
  </si>
  <si>
    <t>ebből: pénzügyi vállalkozások (K89)</t>
  </si>
  <si>
    <t>262</t>
  </si>
  <si>
    <t>ebből: állami többségi tulajdonú nem pénzügyi vállalkozások (K89)</t>
  </si>
  <si>
    <t>263</t>
  </si>
  <si>
    <t>264</t>
  </si>
  <si>
    <t>ebből: egyéb vállalkozások (K89)</t>
  </si>
  <si>
    <t>265</t>
  </si>
  <si>
    <t>ebből: kormányok és nemzetközi szervezetek (K89)</t>
  </si>
  <si>
    <t>266</t>
  </si>
  <si>
    <t>ebből: egyéb külföldiek (K89)</t>
  </si>
  <si>
    <t>267</t>
  </si>
  <si>
    <t>268</t>
  </si>
  <si>
    <t>02 - Beszámoló a B1. - B7.  költségvetési bevételek előirányzatának teljesítéséről</t>
  </si>
  <si>
    <t>Helyi önkormányzatok működésének általános támogatása (B111)</t>
  </si>
  <si>
    <t>Települési önkormányzatok egyes köznevelési feladatainak támogatása (B112)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</si>
  <si>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</si>
  <si>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</si>
  <si>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</si>
  <si>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Elvonások és befizetések bevételei (B12)</t>
  </si>
  <si>
    <t>Működési célú garancia- és kezességvállalásból származó megtérülések államháztartáson belülről (B13)</t>
  </si>
  <si>
    <t>ebből: központi költségvetési szervek (B14)</t>
  </si>
  <si>
    <t>ebből: központi kezelésű előirányzatok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</si>
  <si>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</si>
  <si>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</si>
  <si>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</si>
  <si>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</si>
  <si>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</si>
  <si>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</si>
  <si>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</si>
  <si>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ebből: központi költségvetési szervek (B15)</t>
  </si>
  <si>
    <t>ebből: központi kezelésű előirányzatok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</si>
  <si>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</si>
  <si>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</si>
  <si>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</si>
  <si>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</si>
  <si>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</si>
  <si>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</si>
  <si>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</si>
  <si>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ebből: központi költségvetési szervek (B16)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</si>
  <si>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</si>
  <si>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</si>
  <si>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</si>
  <si>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</si>
  <si>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</si>
  <si>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</si>
  <si>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</si>
  <si>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</si>
  <si>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Felhalmozási célú önkormányzati támogatások (B21)</t>
  </si>
  <si>
    <t>Felhalmozási célú garancia- és kezességvállalásból származó megtérülések államháztartáson belülről (B22)</t>
  </si>
  <si>
    <t>ebből: központi költségvetési szervek (B23)</t>
  </si>
  <si>
    <t>ebből: központi kezelésű előirányzatok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</si>
  <si>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</si>
  <si>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</si>
  <si>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</si>
  <si>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</si>
  <si>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</si>
  <si>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</si>
  <si>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</si>
  <si>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ebből: központi költségvetési szervek (B24)</t>
  </si>
  <si>
    <t>ebből: központi kezelésű előirányzatok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</si>
  <si>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</si>
  <si>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</si>
  <si>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</si>
  <si>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</si>
  <si>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</si>
  <si>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</si>
  <si>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</si>
  <si>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ebből: központi költségvetési szervek (B25)</t>
  </si>
  <si>
    <t>ebből: központi kezelésű előirányzatok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</si>
  <si>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</si>
  <si>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</si>
  <si>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</si>
  <si>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</si>
  <si>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</si>
  <si>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</si>
  <si>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</si>
  <si>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</si>
  <si>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</si>
  <si>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</si>
  <si>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</si>
  <si>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</si>
  <si>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</si>
  <si>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</si>
  <si>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</si>
  <si>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</si>
  <si>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</si>
  <si>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</si>
  <si>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</si>
  <si>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</si>
  <si>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</si>
  <si>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</si>
  <si>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</si>
  <si>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</si>
  <si>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</si>
  <si>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</si>
  <si>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</si>
  <si>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</si>
  <si>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</si>
  <si>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</si>
  <si>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</si>
  <si>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</si>
  <si>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</si>
  <si>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</si>
  <si>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kiskereskedői ágazatot terhelő különadó (B351)</t>
  </si>
  <si>
    <t>ebből: visszterhes vagyonátruházási illeték (B351)</t>
  </si>
  <si>
    <t>ebből: innovációs járulék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</si>
  <si>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</si>
  <si>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</si>
  <si>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 és gyógyászati segédeszköz ismertetés utáni befizetések [2006. évi XCVIII. tv. 36. § (4) bek.] (B351)</t>
  </si>
  <si>
    <t>ebből: népegészségügyi termékadó (B351)</t>
  </si>
  <si>
    <t>ebből: távközlési adó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</si>
  <si>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</si>
  <si>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</si>
  <si>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</si>
  <si>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jövedéki adó (B352)</t>
  </si>
  <si>
    <t>ebből: regisztrációs adó (B352)</t>
  </si>
  <si>
    <t>Pénzügyi monopóliumok nyereségét terhelő adók  (B353)</t>
  </si>
  <si>
    <t>ebből: külföldi gépjárművek adója (B354)</t>
  </si>
  <si>
    <t>ebből: gépjármű túlsúlydíj (B354)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</si>
  <si>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</si>
  <si>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</si>
  <si>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</si>
  <si>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</si>
  <si>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</si>
  <si>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</si>
  <si>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</si>
  <si>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</si>
  <si>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</si>
  <si>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</si>
  <si>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</si>
  <si>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</si>
  <si>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</si>
  <si>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</si>
  <si>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</si>
  <si>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</si>
  <si>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ebből: eljárási illetékek (B36)</t>
  </si>
  <si>
    <t>ebből: igazgatási szolgáltatási díjak (B36)</t>
  </si>
  <si>
    <t>ebből: felügyeleti díjak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</si>
  <si>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</si>
  <si>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</si>
  <si>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</si>
  <si>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</si>
  <si>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</si>
  <si>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</si>
  <si>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</si>
  <si>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</si>
  <si>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</si>
  <si>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</si>
  <si>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Készletértékesítés ellenértéke (B401)</t>
  </si>
  <si>
    <t>ebből:tárgyi eszközök bérbeadásából származó bevétel (B402)</t>
  </si>
  <si>
    <t>ebből: utak használata ellenében beszedett használati díj, pótdíj, elektronikus útdíj (B402)</t>
  </si>
  <si>
    <t>ebből: államháztartáson belül (B403)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</si>
  <si>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</si>
  <si>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</si>
  <si>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</si>
  <si>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</si>
  <si>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</si>
  <si>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</si>
  <si>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</si>
  <si>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</si>
  <si>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</si>
  <si>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</si>
  <si>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</si>
  <si>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</si>
  <si>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</si>
  <si>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</si>
  <si>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hitelviszonyt megtestesítő értékpapírok kibocsátási nyeresége (B4092)</t>
  </si>
  <si>
    <t>ebből: valuta és deviza eszközök realizált árfolyamnyeresége (B4092)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</si>
  <si>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</si>
  <si>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</si>
  <si>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</si>
  <si>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ebből: kiotói egységek és kibocsátási egységek eladásából befolyt eladási ár (B51)</t>
  </si>
  <si>
    <t>ebből: termőföld-eladás bevételei (B52)</t>
  </si>
  <si>
    <t>Egyéb tárgyi eszközök értékesítése (B53)</t>
  </si>
  <si>
    <t>ebből: privatizációból származó bevétel (B54)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</si>
  <si>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</si>
  <si>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</si>
  <si>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</si>
  <si>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</si>
  <si>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</si>
  <si>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</si>
  <si>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</si>
  <si>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</si>
  <si>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</si>
  <si>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</si>
  <si>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</si>
  <si>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</si>
  <si>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</si>
  <si>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</si>
  <si>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</si>
  <si>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</si>
  <si>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</si>
  <si>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</si>
  <si>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</si>
  <si>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</si>
  <si>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</si>
  <si>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</si>
  <si>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</si>
  <si>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</si>
  <si>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</si>
  <si>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</si>
  <si>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</si>
  <si>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</si>
  <si>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</si>
  <si>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</si>
  <si>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</si>
  <si>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</si>
  <si>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</si>
  <si>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</si>
  <si>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269</t>
  </si>
  <si>
    <t>ebből: külföldi szervezetek, személyek (B74)</t>
  </si>
  <si>
    <t>270</t>
  </si>
  <si>
    <t>271</t>
  </si>
  <si>
    <t>ebből: egyházi jogi személyek (B75)</t>
  </si>
  <si>
    <t>272</t>
  </si>
  <si>
    <t>ebből: nonprofit gazdasági társaságok (B75)</t>
  </si>
  <si>
    <t>273</t>
  </si>
  <si>
    <t>ebből: egyéb civil szervezetek (B75)</t>
  </si>
  <si>
    <t>274</t>
  </si>
  <si>
    <t>ebből: háztartások (B75)</t>
  </si>
  <si>
    <t>275</t>
  </si>
  <si>
    <t>ebből: pénzügyi vállalkozások (B75)</t>
  </si>
  <si>
    <t>276</t>
  </si>
  <si>
    <t>ebből: állami többségi tulajdonú nem pénzügyi vállalkozások (B75)</t>
  </si>
  <si>
    <t>277</t>
  </si>
  <si>
    <t>ebből:önkormányzati többségi tulajdonú nem pénzügyi vállalkozások (B75)</t>
  </si>
  <si>
    <t>278</t>
  </si>
  <si>
    <t>ebből: egyéb vállalkozások (B75)</t>
  </si>
  <si>
    <t>279</t>
  </si>
  <si>
    <t>ebből: Európai Unió  (B75)</t>
  </si>
  <si>
    <t>280</t>
  </si>
  <si>
    <t>ebből: kormányok és nemzetközi szervezetek (B75)</t>
  </si>
  <si>
    <t>281</t>
  </si>
  <si>
    <t>ebből: egyéb külföldiek (B75)</t>
  </si>
  <si>
    <t>282</t>
  </si>
  <si>
    <t>03 - K9. Finanszírozási kiadások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</si>
  <si>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</si>
  <si>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</si>
  <si>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</si>
  <si>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</si>
  <si>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</si>
  <si>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</si>
  <si>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ebből: kárpótlási jegyek (K9121)</t>
  </si>
  <si>
    <t>Befektetési célú belföldi értékpapírok vásárlása (K9122)</t>
  </si>
  <si>
    <t>Kincstárjegyek beváltása (K9123)</t>
  </si>
  <si>
    <t>ebből: fedezeti ügyletek nettó kiadásai (K9124)</t>
  </si>
  <si>
    <t>ebből: kárpótlási jegyek (K9124)</t>
  </si>
  <si>
    <t>Belföldi kötvények beváltása (K9125)</t>
  </si>
  <si>
    <t>ebből: fedezeti ügyletek nettó kiadásai (K9126)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</si>
  <si>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</si>
  <si>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</si>
  <si>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</si>
  <si>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</si>
  <si>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</si>
  <si>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</si>
  <si>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</si>
  <si>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Forgatási célú külföldi értékpapírok vásárlása (K921)</t>
  </si>
  <si>
    <t>Befektetési célú külföldi értékpapírok vásárlása (K922)</t>
  </si>
  <si>
    <t>ebből: fedezeti ügyletek nettó kiadásai (K923)</t>
  </si>
  <si>
    <t>Hitelek, kölcsönök törlesztése külföldi kormányoknak és nemzetközi szervezeteknek (K924)</t>
  </si>
  <si>
    <t>ebből: fedezeti ügyletek nettó kiadásai (K925)</t>
  </si>
  <si>
    <t>Adóssághoz nem kapcsolódó származékos ügyletek kiadásai (K93)</t>
  </si>
  <si>
    <t>Váltókiadások (K94)</t>
  </si>
  <si>
    <t>04 - B8. Finanszírozási bevételek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</si>
  <si>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</si>
  <si>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</si>
  <si>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</si>
  <si>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</si>
  <si>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</si>
  <si>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</si>
  <si>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</si>
  <si>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Előző év költségvetési maradványának igénybevétele (B8131)</t>
  </si>
  <si>
    <t>Előző év vállalkozási maradványának igénybevétele (B8132)</t>
  </si>
  <si>
    <t>Államháztartáson belüli megelőlegezések (B814)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</si>
  <si>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</si>
  <si>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</si>
  <si>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</si>
  <si>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</si>
  <si>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</si>
  <si>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</si>
  <si>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</si>
  <si>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</si>
  <si>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</si>
  <si>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</si>
  <si>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Adóssághoz nem kapcsolódó származékos ügyletek bevételei (B83)</t>
  </si>
  <si>
    <t>Váltóbevételek (B84)</t>
  </si>
  <si>
    <t>12/A - Mérleg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</si>
  <si>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</si>
  <si>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</si>
  <si>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</si>
  <si>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</si>
  <si>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</si>
  <si>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</si>
  <si>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</si>
  <si>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</si>
  <si>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</si>
  <si>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</si>
  <si>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</si>
  <si>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</si>
  <si>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</si>
  <si>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</si>
  <si>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</si>
  <si>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</si>
  <si>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</si>
  <si>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</si>
  <si>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</si>
  <si>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</si>
  <si>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</si>
  <si>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</si>
  <si>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</si>
  <si>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</si>
  <si>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</si>
  <si>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</si>
  <si>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</si>
  <si>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</si>
  <si>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</si>
  <si>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</si>
  <si>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</si>
  <si>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</si>
  <si>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</si>
  <si>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</si>
  <si>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</si>
  <si>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</si>
  <si>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</si>
  <si>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</si>
  <si>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</si>
  <si>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</si>
  <si>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</si>
  <si>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</si>
  <si>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</si>
  <si>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</si>
  <si>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</si>
  <si>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</si>
  <si>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</si>
  <si>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</si>
  <si>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</si>
  <si>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</si>
  <si>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</si>
  <si>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</si>
  <si>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</si>
  <si>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</si>
  <si>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</si>
  <si>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</si>
  <si>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</si>
  <si>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</si>
  <si>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</si>
  <si>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</si>
  <si>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</si>
  <si>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</si>
  <si>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</si>
  <si>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</si>
  <si>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</si>
  <si>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</si>
  <si>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</si>
  <si>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</si>
  <si>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</si>
  <si>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D/I/4f - ebből: költségvetési évben esedékes követelések kamatbevételekre és más nyereségjellegű bevételekre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</si>
  <si>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</si>
  <si>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</si>
  <si>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</si>
  <si>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</si>
  <si>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</si>
  <si>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</si>
  <si>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</si>
  <si>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</si>
  <si>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</si>
  <si>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</si>
  <si>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</si>
  <si>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</si>
  <si>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</si>
  <si>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</si>
  <si>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</si>
  <si>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</si>
  <si>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</si>
  <si>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</si>
  <si>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</si>
  <si>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</si>
  <si>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</si>
  <si>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</si>
  <si>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</si>
  <si>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</si>
  <si>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</si>
  <si>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</si>
  <si>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</si>
  <si>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</si>
  <si>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</si>
  <si>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</si>
  <si>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</si>
  <si>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</si>
  <si>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</si>
  <si>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</si>
  <si>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</si>
  <si>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</si>
  <si>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</si>
  <si>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</si>
  <si>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</si>
  <si>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</si>
  <si>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</si>
  <si>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</si>
  <si>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</si>
  <si>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D/II/4f - ebből: költségvetési évet követően esedékes követelések kamatbevételekre és más nyereségjellegű bevételekre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</si>
  <si>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</si>
  <si>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</si>
  <si>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</si>
  <si>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</si>
  <si>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</si>
  <si>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</si>
  <si>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</si>
  <si>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</si>
  <si>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</si>
  <si>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</si>
  <si>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</si>
  <si>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</si>
  <si>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</si>
  <si>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</si>
  <si>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</si>
  <si>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</si>
  <si>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</si>
  <si>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D/II/8 Költségvetési évet követően esedékes követelések finanszírozási bevételekre (=D/II/8a+D/II/8b+D/II/8c+D/II/8d)</t>
  </si>
  <si>
    <t>D/II8a - ebből: költségvetési évet követően esedékes követelések befektetési célú belföldi értékpapírok beváltásából, értékesítéséből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</si>
  <si>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</si>
  <si>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</si>
  <si>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</si>
  <si>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</si>
  <si>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</si>
  <si>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</si>
  <si>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D/III/1b - ebből: beruházásokra, felújításokra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</si>
  <si>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</si>
  <si>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</si>
  <si>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</si>
  <si>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</si>
  <si>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</si>
  <si>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</si>
  <si>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</si>
  <si>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</si>
  <si>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</si>
  <si>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</si>
  <si>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D/III/8 Részesedésszerzés esetén átadott eszközök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</si>
  <si>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</si>
  <si>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</si>
  <si>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</si>
  <si>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</si>
  <si>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</si>
  <si>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</si>
  <si>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</si>
  <si>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</si>
  <si>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</si>
  <si>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</si>
  <si>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</si>
  <si>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</si>
  <si>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</si>
  <si>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</si>
  <si>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</si>
  <si>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</si>
  <si>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</si>
  <si>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</si>
  <si>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</si>
  <si>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</si>
  <si>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</si>
  <si>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</si>
  <si>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</si>
  <si>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</si>
  <si>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</si>
  <si>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</si>
  <si>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</si>
  <si>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</si>
  <si>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</si>
  <si>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</si>
  <si>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</si>
  <si>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</si>
  <si>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</si>
  <si>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</si>
  <si>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</si>
  <si>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</si>
  <si>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</si>
  <si>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</si>
  <si>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</si>
  <si>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</si>
  <si>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</si>
  <si>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</si>
  <si>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</si>
  <si>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</si>
  <si>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</si>
  <si>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</si>
  <si>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</si>
  <si>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</si>
  <si>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</si>
  <si>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</si>
  <si>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</si>
  <si>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</si>
  <si>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</si>
  <si>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</si>
  <si>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</si>
  <si>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</si>
  <si>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</si>
  <si>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</si>
  <si>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</si>
  <si>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</si>
  <si>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</si>
  <si>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</si>
  <si>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</si>
  <si>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</si>
  <si>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 Költségvetési évet követően esedékes kötelezettségek finanszírozási kiadásokra (&gt;=H/II/9a+…+H/II/9j)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</si>
  <si>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</si>
  <si>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</si>
  <si>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</si>
  <si>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</si>
  <si>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</si>
  <si>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</si>
  <si>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</si>
  <si>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</si>
  <si>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</si>
  <si>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</si>
  <si>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 Költségvetési évet követően esedékes kötelezettségek (=H/II/1+…+H/II/9)</t>
  </si>
  <si>
    <t>H/III/1 Kapott előlegek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</si>
  <si>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</si>
  <si>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</si>
  <si>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</si>
  <si>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H/III/5 Nemzeti vagyonba tartozó befektetett eszközökkel kapcsolatos egyes kötelezettség jellegű sajátos elszámolások</t>
  </si>
  <si>
    <t>H/III/6 Nem társadalombiztosítás pénzügyi alapjait terhelő kifizetett ellátások megtérítésének elszámolása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</si>
  <si>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</si>
  <si>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</si>
  <si>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</si>
  <si>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</si>
  <si>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</si>
  <si>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</si>
  <si>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</si>
  <si>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</si>
  <si>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13/A1 - Eredménykimutatás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</si>
  <si>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</si>
  <si>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</si>
  <si>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</si>
  <si>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</si>
  <si>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</si>
  <si>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</si>
  <si>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</si>
  <si>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</si>
  <si>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</si>
  <si>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</si>
  <si>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</si>
  <si>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</si>
  <si>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</si>
  <si>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</si>
  <si>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</si>
  <si>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</si>
  <si>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</si>
  <si>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</si>
  <si>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</si>
  <si>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</si>
  <si>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</si>
  <si>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</si>
  <si>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</si>
  <si>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</si>
  <si>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</si>
  <si>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</si>
  <si>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</si>
  <si>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</si>
  <si>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</si>
  <si>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</si>
  <si>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</si>
  <si>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</si>
  <si>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</si>
  <si>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</si>
  <si>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</si>
  <si>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</si>
  <si>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</si>
  <si>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</si>
  <si>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</si>
  <si>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</si>
  <si>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</si>
  <si>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</si>
  <si>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</si>
  <si>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ÖNKORMÁNYZAT</t>
  </si>
  <si>
    <t>HIVATAL</t>
  </si>
  <si>
    <t>ÓVODA</t>
  </si>
  <si>
    <t>BÖLCSŐDE</t>
  </si>
  <si>
    <t>KÖNYVTÁR és MŰVHÁZ</t>
  </si>
  <si>
    <t>KONSZOLIDÁLT ÖSSZEG</t>
  </si>
  <si>
    <t>NATÜ</t>
  </si>
  <si>
    <t>KONSZOLIDÁLÁS ELŐTTI ÖSSZEG</t>
  </si>
  <si>
    <t>KONSZOLIDÁLÁS</t>
  </si>
  <si>
    <t>Készletbeszerzés (=28+29+30) (K31)</t>
  </si>
  <si>
    <t>Kommunikációs szolgáltatások (=32+33) (K32)</t>
  </si>
  <si>
    <t>ebből: kivételes rokkantsági ellátás (K44)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</si>
  <si>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</si>
  <si>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</si>
  <si>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turizmusfejlesztési hozzájárulás (B352)</t>
  </si>
  <si>
    <t>ebből: önkormányzat által beszedett talajterhelési díj (B36)</t>
  </si>
  <si>
    <t>ebből: előrehozott helyi adó (B36)</t>
  </si>
  <si>
    <t>G/III Egyéb eszközök induláskori értéke és változásai</t>
  </si>
  <si>
    <t>26b - ebből: egyéb pénzeszközök és sajátos elszámolások  mérlegfordulónapi értékelése során megállapított (nem realizált) árfolyamvesztesége</t>
  </si>
  <si>
    <t>ebből: tartós ápolást végzők időskori támogatása [Szoctv. 44/A. §] (K44)</t>
  </si>
  <si>
    <t>ebből: bevándorlási különadó (B36)</t>
  </si>
  <si>
    <t>Hosszú lejáratú hitelek, kölcsönök  felvétele pénzügyi vállalkozástól (B8111)</t>
  </si>
  <si>
    <t>ebből: gyermekek otthongondozási díja  [Szoctv. 38. §] (K44)</t>
  </si>
  <si>
    <t>Települési önkormányzatok egyes szociális és gyermekjóléti feladatainak támogatása (B1131)</t>
  </si>
  <si>
    <t>Önkormányzatok működési támogatásai (=01+02+05+06+07+08) (B11)</t>
  </si>
  <si>
    <t>Működési célú visszatérítendő támogatások, kölcsönök visszatérülése államháztartáson belülről (=13+…+22) (B14)</t>
  </si>
  <si>
    <t>Működési célú visszatérítendő támogatások, kölcsönök igénybevétele államháztartáson belülről (=24+…+33) (B15)</t>
  </si>
  <si>
    <t>Egyéb működési célú támogatások bevételei államháztartáson belülről (=35+…+44) (B16)</t>
  </si>
  <si>
    <t>Működési célú támogatások államháztartáson belülről (=09+...+12+23+34) (B1)</t>
  </si>
  <si>
    <t>Felhalmozási célú visszatérítendő támogatások, kölcsönök visszatérülése államháztartáson belülről (=49+…+58) (B23)</t>
  </si>
  <si>
    <t>Felhalmozási célú visszatérítendő támogatások, kölcsönök igénybevétele államháztartáson belülről (=60+…+69) (B24)</t>
  </si>
  <si>
    <t>Egyéb felhalmozási célú támogatások bevételei államháztartáson belülről (=71+…+80) (B25)</t>
  </si>
  <si>
    <t>Felhalmozási célú támogatások államháztartáson belülről (=46+47+48+59+70) (B2)</t>
  </si>
  <si>
    <t>Magánszemélyek jövedelemadói (=83+84) (B311)</t>
  </si>
  <si>
    <t>Társaságok jövedelemadói (=86+…+92) (B312)</t>
  </si>
  <si>
    <t>Jövedelemadók (=82+85) (B31)</t>
  </si>
  <si>
    <t>Szociális hozzájárulási adó és járulékok (=95+…+103) (B32)</t>
  </si>
  <si>
    <t>ebből: kamat swap ügyletek kamatkiadásai (K353)</t>
  </si>
  <si>
    <t>ebből: az idegenrendészeti szerv által folyósított ellátások (K48)</t>
  </si>
  <si>
    <t>ebből: központi vagy fejezeti kezelésű előirányzatok EU-s programokra és azok hazai társfinanszírozása (K504)</t>
  </si>
  <si>
    <t>ebből: központi vagy fejezeti kezelésű előirányzatok EU-s programokra és azok hazai társfinanszírozása (K505)</t>
  </si>
  <si>
    <t>ebből: központi vagy fejezeti kezelésű előirányzatok EU-s programokra és azok hazai társfinanszírozása (K506)</t>
  </si>
  <si>
    <t>ebből: befektetési jegyek (K65)</t>
  </si>
  <si>
    <t>ebből: befektetési jegyek (K66)</t>
  </si>
  <si>
    <t>ebből: központi vagy fejezeti kezelésű előirányzatok EU-s programokra és azok hazai társfinanszírozása (K82)</t>
  </si>
  <si>
    <t>ebből: központi vagy fejezeti kezelésű előirányzatok EU-s programokra és azok hazai társfinanszírozása (K83)</t>
  </si>
  <si>
    <t>ebből: központi vagy fejezeti kezelésű előirányzatok EU-s programokra és azok hazai társfinanszírozása (K84)</t>
  </si>
  <si>
    <t>Forgatási célú belföldi értékpapírok vásárlása (&gt;=08) (K9121)</t>
  </si>
  <si>
    <t>Éven belüli lejáratú belföldi értékpapírok beváltása (&gt;=12+13) (K9124)</t>
  </si>
  <si>
    <t>Éven túli lejáratú belföldi értékpapírok beváltása (&gt;=16) (K9126)</t>
  </si>
  <si>
    <t>Belföldi értékpapírok kiadásai (=07+09+10+11+14+15) (K912)</t>
  </si>
  <si>
    <t>ebből: központi vagy fejezeti kezelésű előirányzatok EU-s programokra és azok hazai társfinanszírozása (B14)</t>
  </si>
  <si>
    <t>ebből: központi vagy fejezeti kezelésű előirányzatok EU-s programokra és azok hazai társfinanszírozása (B15)</t>
  </si>
  <si>
    <t>ebből: központi vagy fejezeti kezelésű előirányzatok EU-s programokra és azok hazai társfinanszírozása (B16)</t>
  </si>
  <si>
    <t>ebből: központi vagy fejezeti kezelésű előirányzatok EU-s programokra és azok hazai társfinanszírozása (B23)</t>
  </si>
  <si>
    <t>ebből: központi vagy fejezeti kezelésű előirányzatok EU-s programokra és azok hazai társfinanszírozása (B24)</t>
  </si>
  <si>
    <t>ebből: központi vagy fejezeti kezelésű előirányzatok EU-s programokra és azok hazai társfinanszírozása (B25)</t>
  </si>
  <si>
    <t>ebből: hitelintézeti járadék (B312)</t>
  </si>
  <si>
    <t>ebből: cégnyilvántartás bevételei (B36)</t>
  </si>
  <si>
    <t>ebből: kamat swap ügyletek kamatbevételei (B4082)</t>
  </si>
  <si>
    <t>ebből: befektetési jegyek (B54)</t>
  </si>
  <si>
    <t>ebből: befektetési jegyek (B55)</t>
  </si>
  <si>
    <t>Forgatási célú belföldi értékpapírok beváltása, értékesítése (&gt;=06) (B8121)</t>
  </si>
  <si>
    <t>Belföldi értékpapírok bevételei (=05+07+08+09) (B812)</t>
  </si>
  <si>
    <t>Maradvány igénybevétele (=11+12) (B813)</t>
  </si>
  <si>
    <t>A/III/1 Tartós részesedések (=A/III/1a+…+A/III/1f)</t>
  </si>
  <si>
    <t>A/III/1e - ebből: egyéb tartós részesedések (kivéve befektetési jegyek)</t>
  </si>
  <si>
    <t>A/III/1f - ebből: tartós befektetési jegyek</t>
  </si>
  <si>
    <t>B/II/1 Nem tartós részesedések (=B/II/1a+B/II/1b)</t>
  </si>
  <si>
    <t>B/II/1a - ebből: részesedések</t>
  </si>
  <si>
    <t>B/II/1b - ebből: nem tartós befektetési jegyek</t>
  </si>
  <si>
    <t>ebből: befektetési jegyek (B4081)</t>
  </si>
  <si>
    <t>B/II/2 Forgatási célú hitelviszonyt megtestesítő értékpapírok (&gt;=B/II/2a+…+B/II/2d)</t>
  </si>
  <si>
    <t>H/III/7 Letétre, megőrzésre, fedezetkezelésre átvett pénzeszközök, biztosítékok</t>
  </si>
  <si>
    <t>H/III/8 Nemzetközi támogatási programok pénzeszközei</t>
  </si>
  <si>
    <t>H/III/9 Államadósság Kezelő Központ Zrt.-nél elhelyezett fedezeti betétek</t>
  </si>
  <si>
    <t>Munkaadókat terhelő járulékok és szociális hozzájárulási adó (=22+…+27)                                                                           (K2)</t>
  </si>
  <si>
    <t>Villamosenergia szolgáltatás díja (K3311)</t>
  </si>
  <si>
    <t>Gázenergia szolgáltatás díja (K3312)</t>
  </si>
  <si>
    <t>Távhő- és melegvíz szolgáltatás díja (K3313)</t>
  </si>
  <si>
    <t>Víz- és csatorna szolgáltatás díja (K3314)</t>
  </si>
  <si>
    <t>Közüzemi díjak (= 35+…+38) (K331)</t>
  </si>
  <si>
    <t>Bérleti és lízing díjak (&gt;=42) (K333)</t>
  </si>
  <si>
    <t>Közvetített szolgáltatások  (&gt;=45) (K335)</t>
  </si>
  <si>
    <t>Egyéb szolgáltatások (&gt;=48) (K337)</t>
  </si>
  <si>
    <t>Szolgáltatási kiadások (=39+40+41+43+44+46+47) (K33)</t>
  </si>
  <si>
    <t>Kiküldetések, reklám- és propagandakiadások (=50+51) (K34)</t>
  </si>
  <si>
    <t>Kamatkiadások (&gt;=56+57) (K353)</t>
  </si>
  <si>
    <t>Egyéb pénzügyi műveletek kiadásai (&gt;=59+…+61) (K354)</t>
  </si>
  <si>
    <t>Különféle befizetések és egyéb dologi kiadások (=53+54+55+58+62) (K35)</t>
  </si>
  <si>
    <t>Dologi kiadások (=31+34+49+52+63) (K3)</t>
  </si>
  <si>
    <t>Családi támogatások (=67+…+76) (K42)</t>
  </si>
  <si>
    <t>ebből:  az egyéb pénzbeli és természetbeni gyermekvédelmi támogatások  (K42)</t>
  </si>
  <si>
    <t>Betegséggel kapcsolatos (nem társadalombiztosítási) ellátások (=79+…+88) (K44)</t>
  </si>
  <si>
    <t>ebből: egészségügyi szolgáltatási jogosultságra való jogosultság szociális rászorultság alapján [Szoctv. 54. §-a] (K44)</t>
  </si>
  <si>
    <t>Foglalkoztatással, munkanélküliséggel kapcsolatos ellátások (=90+…+97) (K45)</t>
  </si>
  <si>
    <t>ebből: a foglalkoztatási programokkal kapcsolatos elkülönített állami pénzalapból folyósított passzív, ellátási típusú támogatások, így különösen az álláskeresési járadék, a nyugdíj előtti álláskeresési segély, valamint az ellátások megállapításával kapcsolatos utiköltség-térítés (K45)</t>
  </si>
  <si>
    <t>Lakhatással kapcsolatos ellátások (=99+100) (K46)</t>
  </si>
  <si>
    <t>Intézményi ellátottak pénzbeli juttatásai (&gt;=102+103) (K47)</t>
  </si>
  <si>
    <t>Egyéb nem intézményi ellátások (&gt;=105+…+123) (K48)</t>
  </si>
  <si>
    <t>ebből:nemzeti gondozotti ellátások (K48)</t>
  </si>
  <si>
    <t>ebből: a Nemzet Színésze címet viselő színészek havi életjáradéka, művészeti nyugdíjsegélyek, művészjáradék, táncművészeti életjáradék, tudományos alkotói járadék (K48)</t>
  </si>
  <si>
    <t>Ellátottak pénzbeli juttatásai (=65+66+77+78+89+98+101+104) (K4)</t>
  </si>
  <si>
    <t>Nemzetközi kötelezettségek (&gt;=126) (K501)</t>
  </si>
  <si>
    <t>Elvonások és befizetések (=127+128+129) (K502)</t>
  </si>
  <si>
    <t>Működési célú visszatérítendő támogatások, kölcsönök nyújtása államháztartáson belülre (=133+…+142) (K504)</t>
  </si>
  <si>
    <t>Működési célú visszatérítendő támogatások, kölcsönök törlesztése államháztartáson belülre (=144+…+153) (K505)</t>
  </si>
  <si>
    <t>Egyéb működési célú támogatások államháztartáson belülre (=155+…+164) (K506)</t>
  </si>
  <si>
    <t>Működési célú garancia- és kezességvállalásból származó kifizetés államháztartáson kívülre (&gt;=166) (K507)</t>
  </si>
  <si>
    <t>Működési célú visszatérítendő támogatások, kölcsönök nyújtása államháztartáson kívülre (=168+…+178) (K508)</t>
  </si>
  <si>
    <t>ebből:önkormányzati többségi tulajdonú nem pénzügyi vállalkozások (K508)</t>
  </si>
  <si>
    <t>Egyéb működési célú támogatások államháztartáson kívülre (=183+…+192) (K512)</t>
  </si>
  <si>
    <t>ebből:önkormányzati többségi tulajdonú nem pénzügyi vállalkozások (K512)</t>
  </si>
  <si>
    <t>Egyéb működési célú kiadások (=125+130+131+132+143+154+165+167+179+180+181+182+193) (K5)</t>
  </si>
  <si>
    <t>Ingatlanok beszerzése, létesítése (&gt;=197) (K62)</t>
  </si>
  <si>
    <t>Részesedések beszerzése (&gt;=201) (K65)</t>
  </si>
  <si>
    <t>Meglévő részesedések növeléséhez kapcsolódó kiadások (&gt;=203) (K66)</t>
  </si>
  <si>
    <t>Beruházások (=195+196+198+199+200+202+204) (K6)</t>
  </si>
  <si>
    <t>Felújítások (=206+...+209) (K7)</t>
  </si>
  <si>
    <t>Felhalmozási célú visszatérítendő támogatások, kölcsönök nyújtása államháztartáson belülre (=213+…+222) (K82)</t>
  </si>
  <si>
    <t>Felhalmozási célú visszatérítendő támogatások, kölcsönök törlesztése államháztartáson belülre (=224+…+233) (K83)</t>
  </si>
  <si>
    <t>Egyéb felhalmozási célú támogatások államháztartáson belülre (=235+…+244) (K84)</t>
  </si>
  <si>
    <t>Felhalmozási célú garancia- és kezességvállalásból származó kifizetés államháztartáson kívülre (&gt;=246) (K85)</t>
  </si>
  <si>
    <t>Felhalmozási célú visszatérítendő támogatások, kölcsönök nyújtása államháztartáson kívülre (=248+…+258) (K86)</t>
  </si>
  <si>
    <t>ebből:önkormányzati többségi tulajdonú nem pénzügyi vállalkozások (K86)</t>
  </si>
  <si>
    <t>Egyéb felhalmozási célú támogatások államháztartáson kívülre (=262+…+271) (K89)</t>
  </si>
  <si>
    <t>ebből:önkormányzati többségi tulajdonú nem pénzügyi vállalkozások (K89)</t>
  </si>
  <si>
    <t>Egyéb felhalmozási célú kiadások (=211+212+223+234+245+247+259+260+261) (K8)</t>
  </si>
  <si>
    <t>Költségvetési kiadások (=20+21+64+124+194+205+210+272) (K1-K8)</t>
  </si>
  <si>
    <t>Települési önkormányzatok gyermekétkeztetési feladatainak támogatása (B1132)</t>
  </si>
  <si>
    <t>Bérhez és foglalkoztatáshoz kapcsolódó adók (=105+…+107) (B33)</t>
  </si>
  <si>
    <t>Vagyoni tipusú adók (=109+…+114) (B34)</t>
  </si>
  <si>
    <t>ebből: bank- és biztosítási ágazatot terhelő pótadó (B351)</t>
  </si>
  <si>
    <t>ebből: gyógyszergyártók 10 %-os befizetési kötelezettsége (2006.évi XCVIII. tv. 40/A. § (1) bekezdése) (B351)</t>
  </si>
  <si>
    <t>ebből: gyógyszertámogatás többletének sávos kockázatviseléséből származó bevételek [2006. évi XCVIII. tv. 42. § ] (B351)</t>
  </si>
  <si>
    <t>ebből: belföldi gépjárművek adója (B354)</t>
  </si>
  <si>
    <t>ebből: ebrendészeti hozzájárulás (B36)</t>
  </si>
  <si>
    <t>ebből: befektetési jegyek  (B4082)</t>
  </si>
  <si>
    <t>Települési önkormányzatok szociális, gyermekjóléti és gyermekétkeztetési feladatainak támogatása (=03+04) (B113)</t>
  </si>
  <si>
    <t>Értékesítési és forgalmi adók (=116+…+134) (B351)</t>
  </si>
  <si>
    <t>ebből: légitársaságok hozzájárulása, légiközlekedési környezetterhelési adó (B351)</t>
  </si>
  <si>
    <t>ebből: pénzügyi tranzakciós illeték, kiegészítő pénzügyi tranzakciós illeték (B351)</t>
  </si>
  <si>
    <t>Fogyasztási adók  (=136+137+138) (B352)</t>
  </si>
  <si>
    <t>Gépjárműadók (=141+…+143) (B354)</t>
  </si>
  <si>
    <t>Egyéb áruhasználati és szolgáltatási adók  (=145+…+160) (B355)</t>
  </si>
  <si>
    <t>Termékek és szolgáltatások adói (=115+135+139+140+144) (B35)</t>
  </si>
  <si>
    <t>Egyéb közhatalmi bevételek (&gt;=163+…+180) (B36)</t>
  </si>
  <si>
    <t>Közhatalmi bevételek (=93+94+104+108+161+162) (B3)</t>
  </si>
  <si>
    <t>Szolgáltatások ellenértéke (&gt;=184+185) (B402)</t>
  </si>
  <si>
    <t>Közvetített szolgáltatások ellenértéke  (&gt;=187) (B403)</t>
  </si>
  <si>
    <t>Tulajdonosi bevételek (&gt;=189+…+194) (B404)</t>
  </si>
  <si>
    <t>ebből: önkormányzati többségi tulajdonú vállalkozástól kapott osztalék (B404)</t>
  </si>
  <si>
    <t>Befektetett pénzügyi eszközökből származó bevételek (&gt;=199+200+201) (B4081)</t>
  </si>
  <si>
    <t>Egyéb kapott (járó) kamatok és kamatjellegű bevételek (&gt;=203+204+205) (B4082)</t>
  </si>
  <si>
    <t>Kamatbevételek és más nyereségjellegű bevételek (=198+202) (B408)</t>
  </si>
  <si>
    <t>Más egyéb pénzügyi műveletek bevételei (&gt;=209+…+212) (B4092)</t>
  </si>
  <si>
    <t>Egyéb pénzügyi műveletek bevételei (=207+208) (B409)</t>
  </si>
  <si>
    <t>Egyéb működési bevételek (&gt;=216+217) (B411)</t>
  </si>
  <si>
    <t>Működési bevételek (=182+183+186+188+195+196+197+206+213+214+215) (B4)</t>
  </si>
  <si>
    <t>Immateriális javak értékesítése (&gt;=220) (B51)</t>
  </si>
  <si>
    <t>Ingatlanok értékesítése (&gt;=222) (B52)</t>
  </si>
  <si>
    <t>Részesedések értékesítése (&gt;=225+226) (B54)</t>
  </si>
  <si>
    <t>Részesedések megszűnéséhez kapcsolódó bevételek (&gt;=228) (B55)</t>
  </si>
  <si>
    <t>Felhalmozási bevételek (=219+221+223+224+227) (B5)</t>
  </si>
  <si>
    <t>Működési célú visszatérítendő támogatások, kölcsönök visszatérülése államháztartáson kívülről (=234+…+242) (B64)</t>
  </si>
  <si>
    <t>Egyéb működési célú átvett pénzeszközök (=244+…+254) (B65)</t>
  </si>
  <si>
    <t>Működési célú átvett pénzeszközök (=230+...+233+243) (B6)</t>
  </si>
  <si>
    <t>Felhalmozási célú visszatérítendő támogatások, kölcsönök visszatérülése államháztartáson kívülről (=260+…+268) (B74)</t>
  </si>
  <si>
    <t>Egyéb felhalmozási célú átvett pénzeszközök (=270+…+280) (B75)</t>
  </si>
  <si>
    <t>Felhalmozási célú átvett pénzeszközök (=256+…+259+269) (B7)</t>
  </si>
  <si>
    <t>Költségvetési bevételek (=45+81+181+218+229+255+281) (B1-B7)</t>
  </si>
  <si>
    <t>Államháztartáson belüli megelőlegezések folyósítása (&gt;=19) (K913)</t>
  </si>
  <si>
    <t>ebből: központi alrendszer (K913)</t>
  </si>
  <si>
    <t>Tulajdonosi kölcsönök kiadásai (=25+26) (K919)</t>
  </si>
  <si>
    <t>Belföldi finanszírozás kiadásai (=06+17+18+20+…+24+27) (K91)</t>
  </si>
  <si>
    <t>Külföldi értékpapírok beváltása (&gt;=32) (K923)</t>
  </si>
  <si>
    <t>Hitelek, kölcsönök törlesztése külföldi pénzintézeteknek (&gt;=35) (K925)</t>
  </si>
  <si>
    <t>Külföldi finanszírozás kiadásai (=29+30+31+33+34) (K92)</t>
  </si>
  <si>
    <t>Finanszírozási kiadások (=28+36+37+38) (K9)</t>
  </si>
  <si>
    <t>Államháztartáson belüli megelőlegezések törlesztése (&gt;=16) (B815)</t>
  </si>
  <si>
    <t>ebből: központi alrendszer (B815)</t>
  </si>
  <si>
    <t>Tulajdonosi kölcsönök bevételei (=20+21) (B819)</t>
  </si>
  <si>
    <t>Belföldi finanszírozás bevételei (=04+10+13+14+15+17+18+19+22) (B81)</t>
  </si>
  <si>
    <t>Külföldi finanszírozás bevételei (=24+…+28) (B82)</t>
  </si>
  <si>
    <t>Finanszírozási bevételek (=23+29+30+31) (B8)</t>
  </si>
  <si>
    <t>2025.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</si>
</sst>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MS Sans Serif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Calibri"/>
    </font>
    <font>
      <b/>
      <sz val="10"/>
      <color indexed="8"/>
      <name val="Calibri"/>
    </font>
  </fonts>
  <fills count="12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3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3" borderId="0" xfId="0" applyFill="1"/>
    <xf numFmtId="0" fontId="3" fillId="4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4" borderId="0" xfId="0" applyFont="1" applyFill="1" applyAlignment="1">
      <alignment horizontal="center" vertical="top" wrapText="1"/>
    </xf>
    <xf numFmtId="3" fontId="10" fillId="5" borderId="0" xfId="0" applyNumberFormat="1" applyFont="1" applyFill="1" applyAlignment="1">
      <alignment horizontal="center"/>
    </xf>
    <xf numFmtId="3" fontId="7" fillId="7" borderId="0" xfId="0" applyNumberFormat="1" applyFont="1" applyFill="1"/>
    <xf numFmtId="0" fontId="10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7" fillId="7" borderId="0" xfId="0" applyNumberFormat="1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3" fontId="1" fillId="0" borderId="0" xfId="0" applyNumberFormat="1" applyFont="1" applyAlignment="1">
      <alignment horizontal="right" vertical="top" wrapText="1"/>
    </xf>
    <xf numFmtId="0" fontId="0" fillId="5" borderId="0" xfId="0" applyFill="1" applyAlignment="1">
      <alignment horizontal="center"/>
    </xf>
    <xf numFmtId="3" fontId="0" fillId="0" borderId="0" xfId="0" applyNumberFormat="1"/>
    <xf numFmtId="3" fontId="7" fillId="0" borderId="0" xfId="0" applyNumberFormat="1" applyFont="1"/>
    <xf numFmtId="0" fontId="0" fillId="8" borderId="0" xfId="0" applyFill="1"/>
    <xf numFmtId="0" fontId="3" fillId="0" borderId="0" xfId="0" applyFont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3" fontId="4" fillId="0" borderId="0" xfId="0" applyNumberFormat="1" applyFont="1" applyAlignment="1">
      <alignment horizontal="right" wrapText="1"/>
    </xf>
    <xf numFmtId="0" fontId="7" fillId="0" borderId="0" xfId="0" applyFont="1"/>
    <xf numFmtId="3" fontId="1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right"/>
    </xf>
    <xf numFmtId="3" fontId="4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center"/>
    </xf>
    <xf numFmtId="0" fontId="3" fillId="2" borderId="0" xfId="0" applyFont="1" applyFill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3" fontId="13" fillId="0" borderId="0" xfId="0" applyNumberFormat="1" applyFont="1" applyAlignment="1">
      <alignment horizontal="right" wrapText="1"/>
    </xf>
    <xf numFmtId="3" fontId="14" fillId="0" borderId="0" xfId="0" applyNumberFormat="1" applyFont="1" applyAlignment="1">
      <alignment horizontal="right" wrapText="1"/>
    </xf>
    <xf numFmtId="3" fontId="15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3" fontId="12" fillId="0" borderId="0" xfId="0" applyNumberFormat="1" applyFont="1" applyAlignment="1">
      <alignment horizontal="right" vertical="top" wrapText="1"/>
    </xf>
    <xf numFmtId="3" fontId="11" fillId="0" borderId="0" xfId="0" applyNumberFormat="1" applyFont="1" applyAlignment="1">
      <alignment horizontal="right" wrapText="1"/>
    </xf>
    <xf numFmtId="3" fontId="12" fillId="0" borderId="0" xfId="0" applyNumberFormat="1" applyFont="1" applyAlignment="1">
      <alignment horizontal="right" wrapText="1"/>
    </xf>
    <xf numFmtId="0" fontId="3" fillId="2" borderId="0" xfId="0" applyFont="1" applyFill="1" applyAlignment="1">
      <alignment horizontal="center" vertical="top" wrapText="1"/>
    </xf>
    <xf numFmtId="0" fontId="0" fillId="0" borderId="0" xfId="0"/>
    <xf numFmtId="0" fontId="8" fillId="11" borderId="0" xfId="0" applyFont="1" applyFill="1" applyAlignment="1">
      <alignment horizontal="center" vertical="top" wrapText="1"/>
    </xf>
    <xf numFmtId="0" fontId="7" fillId="11" borderId="0" xfId="0" applyFont="1" applyFill="1"/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6"/>
  <sheetViews>
    <sheetView tabSelected="1" zoomScale="80" zoomScaleNormal="80" workbookViewId="0">
      <pane ySplit="3" topLeftCell="A4" activePane="bottomLeft" state="frozen"/>
      <selection pane="bottomLeft" activeCell="A2" sqref="A2"/>
    </sheetView>
  </sheetViews>
  <sheetFormatPr defaultRowHeight="12.75" x14ac:dyDescent="0.2"/>
  <cols>
    <col min="1" max="1" width="8.140625" customWidth="1"/>
    <col min="2" max="2" width="41" customWidth="1"/>
    <col min="3" max="8" width="23.28515625" customWidth="1"/>
    <col min="9" max="9" width="8.85546875" customWidth="1"/>
    <col min="10" max="10" width="24.5703125" customWidth="1"/>
  </cols>
  <sheetData>
    <row r="1" spans="1:12" ht="18" customHeight="1" x14ac:dyDescent="0.2">
      <c r="A1" s="47" t="s">
        <v>4</v>
      </c>
      <c r="B1" s="48"/>
      <c r="C1" s="48"/>
      <c r="D1" s="5"/>
      <c r="E1" s="5"/>
      <c r="F1" s="5"/>
      <c r="G1" s="5"/>
      <c r="H1" s="5"/>
      <c r="I1" s="5"/>
      <c r="J1" s="5"/>
    </row>
    <row r="2" spans="1:12" ht="30" x14ac:dyDescent="0.2">
      <c r="A2" s="1" t="s">
        <v>1220</v>
      </c>
      <c r="B2" s="1" t="s">
        <v>5</v>
      </c>
      <c r="C2" s="6" t="s">
        <v>1035</v>
      </c>
      <c r="D2" s="7" t="s">
        <v>1036</v>
      </c>
      <c r="E2" s="8" t="s">
        <v>1037</v>
      </c>
      <c r="F2" s="13" t="s">
        <v>1039</v>
      </c>
      <c r="G2" s="10" t="s">
        <v>1038</v>
      </c>
      <c r="H2" s="14" t="s">
        <v>1041</v>
      </c>
      <c r="I2" s="11"/>
      <c r="J2" s="12" t="s">
        <v>1040</v>
      </c>
      <c r="L2" s="31"/>
    </row>
    <row r="3" spans="1:12" ht="15" x14ac:dyDescent="0.2">
      <c r="A3" s="1"/>
      <c r="B3" s="1"/>
      <c r="C3" s="5"/>
      <c r="D3" s="5"/>
      <c r="E3" s="5"/>
      <c r="F3" s="5"/>
      <c r="G3" s="5"/>
      <c r="H3" s="5"/>
      <c r="I3" s="5"/>
      <c r="J3" s="5"/>
    </row>
    <row r="4" spans="1:12" ht="25.5" x14ac:dyDescent="0.2">
      <c r="A4" s="33" t="s">
        <v>6</v>
      </c>
      <c r="B4" s="34" t="s">
        <v>7</v>
      </c>
      <c r="C4" s="38">
        <v>0</v>
      </c>
      <c r="D4" s="38">
        <v>200002896</v>
      </c>
      <c r="E4" s="45">
        <v>327192589</v>
      </c>
      <c r="F4" s="45">
        <v>48416706</v>
      </c>
      <c r="G4" s="45">
        <v>102857869</v>
      </c>
      <c r="H4" s="45">
        <v>106709028</v>
      </c>
      <c r="J4" s="19">
        <f>+C4+D4+E4+F4+G4+H4</f>
        <v>785179088</v>
      </c>
    </row>
    <row r="5" spans="1:12" x14ac:dyDescent="0.2">
      <c r="A5" s="33" t="s">
        <v>1</v>
      </c>
      <c r="B5" s="34" t="s">
        <v>8</v>
      </c>
      <c r="C5" s="38">
        <v>0</v>
      </c>
      <c r="D5" s="38">
        <v>36023500</v>
      </c>
      <c r="E5" s="45">
        <v>36575390</v>
      </c>
      <c r="F5" s="45">
        <v>7485750</v>
      </c>
      <c r="G5" s="45">
        <v>8163015</v>
      </c>
      <c r="H5" s="45">
        <v>11202156</v>
      </c>
      <c r="J5" s="19">
        <f t="shared" ref="J5:J68" si="0">+C5+D5+E5+F5+G5+H5</f>
        <v>99449811</v>
      </c>
    </row>
    <row r="6" spans="1:12" x14ac:dyDescent="0.2">
      <c r="A6" s="33" t="s">
        <v>2</v>
      </c>
      <c r="B6" s="34" t="s">
        <v>9</v>
      </c>
      <c r="C6" s="38">
        <v>0</v>
      </c>
      <c r="D6" s="38">
        <v>19740000</v>
      </c>
      <c r="E6" s="45">
        <v>9737</v>
      </c>
      <c r="F6" s="45">
        <v>1622750</v>
      </c>
      <c r="G6" s="45">
        <v>952800</v>
      </c>
      <c r="H6" s="45">
        <v>195488</v>
      </c>
      <c r="J6" s="19">
        <f>+C6+D6+E6+F6+G6+H6</f>
        <v>22520775</v>
      </c>
    </row>
    <row r="7" spans="1:12" ht="25.5" x14ac:dyDescent="0.2">
      <c r="A7" s="33" t="s">
        <v>3</v>
      </c>
      <c r="B7" s="34" t="s">
        <v>10</v>
      </c>
      <c r="C7" s="38">
        <v>0</v>
      </c>
      <c r="D7" s="38">
        <v>3815500</v>
      </c>
      <c r="E7" s="45">
        <v>3325755</v>
      </c>
      <c r="F7" s="45">
        <v>0</v>
      </c>
      <c r="G7" s="45">
        <v>548660</v>
      </c>
      <c r="H7" s="45">
        <v>2869747</v>
      </c>
      <c r="J7" s="19">
        <f t="shared" si="0"/>
        <v>10559662</v>
      </c>
    </row>
    <row r="8" spans="1:12" x14ac:dyDescent="0.2">
      <c r="A8" s="33" t="s">
        <v>11</v>
      </c>
      <c r="B8" s="34" t="s">
        <v>12</v>
      </c>
      <c r="C8" s="38">
        <v>0</v>
      </c>
      <c r="D8" s="38">
        <v>0</v>
      </c>
      <c r="E8" s="45">
        <v>0</v>
      </c>
      <c r="F8" s="45">
        <v>0</v>
      </c>
      <c r="G8" s="45">
        <v>0</v>
      </c>
      <c r="H8" s="45">
        <v>0</v>
      </c>
      <c r="J8" s="19">
        <f t="shared" si="0"/>
        <v>0</v>
      </c>
    </row>
    <row r="9" spans="1:12" x14ac:dyDescent="0.2">
      <c r="A9" s="33" t="s">
        <v>13</v>
      </c>
      <c r="B9" s="34" t="s">
        <v>14</v>
      </c>
      <c r="C9" s="38">
        <v>0</v>
      </c>
      <c r="D9" s="38">
        <v>0</v>
      </c>
      <c r="E9" s="45">
        <v>2150700</v>
      </c>
      <c r="F9" s="45">
        <v>0</v>
      </c>
      <c r="G9" s="45">
        <v>0</v>
      </c>
      <c r="H9" s="45">
        <v>0</v>
      </c>
      <c r="J9" s="19">
        <f t="shared" si="0"/>
        <v>2150700</v>
      </c>
    </row>
    <row r="10" spans="1:12" x14ac:dyDescent="0.2">
      <c r="A10" s="33" t="s">
        <v>15</v>
      </c>
      <c r="B10" s="34" t="s">
        <v>16</v>
      </c>
      <c r="C10" s="38">
        <v>0</v>
      </c>
      <c r="D10" s="38">
        <v>9642704</v>
      </c>
      <c r="E10" s="45">
        <v>11516000</v>
      </c>
      <c r="F10" s="45">
        <v>1905000</v>
      </c>
      <c r="G10" s="45">
        <v>3833000</v>
      </c>
      <c r="H10" s="45">
        <v>5077000</v>
      </c>
      <c r="J10" s="19">
        <f t="shared" si="0"/>
        <v>31973704</v>
      </c>
    </row>
    <row r="11" spans="1:12" x14ac:dyDescent="0.2">
      <c r="A11" s="33" t="s">
        <v>17</v>
      </c>
      <c r="B11" s="34" t="s">
        <v>18</v>
      </c>
      <c r="C11" s="38">
        <v>0</v>
      </c>
      <c r="D11" s="38">
        <v>0</v>
      </c>
      <c r="E11" s="45">
        <v>0</v>
      </c>
      <c r="F11" s="45">
        <v>0</v>
      </c>
      <c r="G11" s="45">
        <v>0</v>
      </c>
      <c r="H11" s="45">
        <v>0</v>
      </c>
      <c r="J11" s="19">
        <f t="shared" si="0"/>
        <v>0</v>
      </c>
    </row>
    <row r="12" spans="1:12" x14ac:dyDescent="0.2">
      <c r="A12" s="33" t="s">
        <v>19</v>
      </c>
      <c r="B12" s="34" t="s">
        <v>20</v>
      </c>
      <c r="C12" s="38">
        <v>0</v>
      </c>
      <c r="D12" s="38">
        <v>2414471</v>
      </c>
      <c r="E12" s="45">
        <v>898906</v>
      </c>
      <c r="F12" s="45">
        <v>0</v>
      </c>
      <c r="G12" s="45">
        <v>0</v>
      </c>
      <c r="H12" s="45">
        <v>106974</v>
      </c>
      <c r="J12" s="19">
        <f t="shared" si="0"/>
        <v>3420351</v>
      </c>
    </row>
    <row r="13" spans="1:12" x14ac:dyDescent="0.2">
      <c r="A13" s="33" t="s">
        <v>21</v>
      </c>
      <c r="B13" s="34" t="s">
        <v>22</v>
      </c>
      <c r="C13" s="38">
        <v>0</v>
      </c>
      <c r="D13" s="38">
        <v>0</v>
      </c>
      <c r="E13" s="45">
        <v>0</v>
      </c>
      <c r="F13" s="45">
        <v>0</v>
      </c>
      <c r="G13" s="45">
        <v>0</v>
      </c>
      <c r="H13" s="45">
        <v>0</v>
      </c>
      <c r="J13" s="19">
        <f t="shared" si="0"/>
        <v>0</v>
      </c>
    </row>
    <row r="14" spans="1:12" x14ac:dyDescent="0.2">
      <c r="A14" s="33" t="s">
        <v>23</v>
      </c>
      <c r="B14" s="34" t="s">
        <v>24</v>
      </c>
      <c r="C14" s="38">
        <v>0</v>
      </c>
      <c r="D14" s="38">
        <v>0</v>
      </c>
      <c r="E14" s="45">
        <v>0</v>
      </c>
      <c r="F14" s="45">
        <v>0</v>
      </c>
      <c r="G14" s="45">
        <v>0</v>
      </c>
      <c r="H14" s="45">
        <v>0</v>
      </c>
      <c r="J14" s="19">
        <f t="shared" si="0"/>
        <v>0</v>
      </c>
    </row>
    <row r="15" spans="1:12" x14ac:dyDescent="0.2">
      <c r="A15" s="33" t="s">
        <v>25</v>
      </c>
      <c r="B15" s="34" t="s">
        <v>26</v>
      </c>
      <c r="C15" s="38">
        <v>0</v>
      </c>
      <c r="D15" s="38">
        <v>300000</v>
      </c>
      <c r="E15" s="45">
        <v>0</v>
      </c>
      <c r="F15" s="45">
        <v>0</v>
      </c>
      <c r="G15" s="45">
        <v>0</v>
      </c>
      <c r="H15" s="45">
        <v>0</v>
      </c>
      <c r="J15" s="19">
        <f t="shared" si="0"/>
        <v>300000</v>
      </c>
    </row>
    <row r="16" spans="1:12" ht="25.5" x14ac:dyDescent="0.2">
      <c r="A16" s="33" t="s">
        <v>0</v>
      </c>
      <c r="B16" s="34" t="s">
        <v>27</v>
      </c>
      <c r="C16" s="38">
        <v>0</v>
      </c>
      <c r="D16" s="38">
        <v>8345071</v>
      </c>
      <c r="E16" s="45">
        <v>5969377</v>
      </c>
      <c r="F16" s="45">
        <v>851978</v>
      </c>
      <c r="G16" s="45">
        <v>1166701</v>
      </c>
      <c r="H16" s="45">
        <v>1193367</v>
      </c>
      <c r="J16" s="19">
        <f t="shared" si="0"/>
        <v>17526494</v>
      </c>
    </row>
    <row r="17" spans="1:10" x14ac:dyDescent="0.2">
      <c r="A17" s="33" t="s">
        <v>28</v>
      </c>
      <c r="B17" s="34" t="s">
        <v>29</v>
      </c>
      <c r="C17" s="38">
        <v>0</v>
      </c>
      <c r="D17" s="38">
        <v>3028337</v>
      </c>
      <c r="E17" s="45">
        <v>0</v>
      </c>
      <c r="F17" s="45">
        <v>0</v>
      </c>
      <c r="G17" s="45">
        <v>0</v>
      </c>
      <c r="H17" s="45">
        <v>0</v>
      </c>
      <c r="J17" s="19">
        <f t="shared" si="0"/>
        <v>3028337</v>
      </c>
    </row>
    <row r="18" spans="1:10" ht="25.5" x14ac:dyDescent="0.2">
      <c r="A18" s="33" t="s">
        <v>30</v>
      </c>
      <c r="B18" s="34" t="s">
        <v>31</v>
      </c>
      <c r="C18" s="38">
        <v>0</v>
      </c>
      <c r="D18" s="38">
        <v>280284142</v>
      </c>
      <c r="E18" s="45">
        <v>387638454</v>
      </c>
      <c r="F18" s="45">
        <v>60282184</v>
      </c>
      <c r="G18" s="45">
        <v>117522045</v>
      </c>
      <c r="H18" s="45">
        <v>127353760</v>
      </c>
      <c r="J18" s="19">
        <f t="shared" si="0"/>
        <v>973080585</v>
      </c>
    </row>
    <row r="19" spans="1:10" x14ac:dyDescent="0.2">
      <c r="A19" s="33" t="s">
        <v>32</v>
      </c>
      <c r="B19" s="34" t="s">
        <v>33</v>
      </c>
      <c r="C19" s="38">
        <v>79295593</v>
      </c>
      <c r="D19" s="38">
        <v>0</v>
      </c>
      <c r="E19" s="45">
        <v>0</v>
      </c>
      <c r="F19" s="45">
        <v>0</v>
      </c>
      <c r="G19" s="45">
        <v>0</v>
      </c>
      <c r="H19" s="45">
        <v>0</v>
      </c>
      <c r="J19" s="19">
        <f t="shared" si="0"/>
        <v>79295593</v>
      </c>
    </row>
    <row r="20" spans="1:10" ht="38.25" x14ac:dyDescent="0.2">
      <c r="A20" s="33" t="s">
        <v>34</v>
      </c>
      <c r="B20" s="34" t="s">
        <v>35</v>
      </c>
      <c r="C20" s="38">
        <v>4909199</v>
      </c>
      <c r="D20" s="38">
        <v>7712142</v>
      </c>
      <c r="E20" s="45">
        <v>3965478</v>
      </c>
      <c r="F20" s="45">
        <v>1959788</v>
      </c>
      <c r="G20" s="45">
        <v>28632</v>
      </c>
      <c r="H20" s="45">
        <v>744452</v>
      </c>
      <c r="J20" s="19">
        <f t="shared" si="0"/>
        <v>19319691</v>
      </c>
    </row>
    <row r="21" spans="1:10" x14ac:dyDescent="0.2">
      <c r="A21" s="33" t="s">
        <v>36</v>
      </c>
      <c r="B21" s="34" t="s">
        <v>37</v>
      </c>
      <c r="C21" s="38">
        <v>14849018</v>
      </c>
      <c r="D21" s="38">
        <v>1811031</v>
      </c>
      <c r="E21" s="45">
        <v>131838</v>
      </c>
      <c r="F21" s="45">
        <v>2347225</v>
      </c>
      <c r="G21" s="45">
        <v>704750</v>
      </c>
      <c r="H21" s="45">
        <v>502742</v>
      </c>
      <c r="J21" s="19">
        <f t="shared" si="0"/>
        <v>20346604</v>
      </c>
    </row>
    <row r="22" spans="1:10" x14ac:dyDescent="0.2">
      <c r="A22" s="33" t="s">
        <v>38</v>
      </c>
      <c r="B22" s="34" t="s">
        <v>39</v>
      </c>
      <c r="C22" s="38">
        <v>99053810</v>
      </c>
      <c r="D22" s="38">
        <v>9523173</v>
      </c>
      <c r="E22" s="45">
        <v>4097316</v>
      </c>
      <c r="F22" s="45">
        <v>4307013</v>
      </c>
      <c r="G22" s="45">
        <v>733382</v>
      </c>
      <c r="H22" s="45">
        <v>1247194</v>
      </c>
      <c r="J22" s="19">
        <f t="shared" si="0"/>
        <v>118961888</v>
      </c>
    </row>
    <row r="23" spans="1:10" x14ac:dyDescent="0.2">
      <c r="A23" s="35" t="s">
        <v>40</v>
      </c>
      <c r="B23" s="36" t="s">
        <v>41</v>
      </c>
      <c r="C23" s="39">
        <v>99053810</v>
      </c>
      <c r="D23" s="39">
        <v>289807315</v>
      </c>
      <c r="E23" s="46">
        <v>391735770</v>
      </c>
      <c r="F23" s="46">
        <v>64589197</v>
      </c>
      <c r="G23" s="46">
        <v>118255427</v>
      </c>
      <c r="H23" s="46">
        <v>128600954</v>
      </c>
      <c r="J23" s="20">
        <f t="shared" si="0"/>
        <v>1092042473</v>
      </c>
    </row>
    <row r="24" spans="1:10" ht="38.25" x14ac:dyDescent="0.2">
      <c r="A24" s="35" t="s">
        <v>42</v>
      </c>
      <c r="B24" s="36" t="s">
        <v>1111</v>
      </c>
      <c r="C24" s="39">
        <v>14747998</v>
      </c>
      <c r="D24" s="39">
        <v>41159290</v>
      </c>
      <c r="E24" s="46">
        <v>54558801</v>
      </c>
      <c r="F24" s="46">
        <v>8804100</v>
      </c>
      <c r="G24" s="46">
        <v>14917392</v>
      </c>
      <c r="H24" s="46">
        <v>17574720</v>
      </c>
      <c r="I24" s="29"/>
      <c r="J24" s="20">
        <f t="shared" si="0"/>
        <v>151762301</v>
      </c>
    </row>
    <row r="25" spans="1:10" x14ac:dyDescent="0.2">
      <c r="A25" s="33" t="s">
        <v>43</v>
      </c>
      <c r="B25" s="34" t="s">
        <v>44</v>
      </c>
      <c r="C25" s="38">
        <v>12737099</v>
      </c>
      <c r="D25" s="38">
        <v>35802451</v>
      </c>
      <c r="E25" s="45">
        <v>47425163</v>
      </c>
      <c r="F25" s="45">
        <v>8273706</v>
      </c>
      <c r="G25" s="45">
        <v>14152840</v>
      </c>
      <c r="H25" s="45">
        <v>16518767</v>
      </c>
      <c r="J25" s="19">
        <f t="shared" si="0"/>
        <v>134910026</v>
      </c>
    </row>
    <row r="26" spans="1:10" x14ac:dyDescent="0.2">
      <c r="A26" s="33" t="s">
        <v>45</v>
      </c>
      <c r="B26" s="34" t="s">
        <v>46</v>
      </c>
      <c r="C26" s="38">
        <v>0</v>
      </c>
      <c r="D26" s="38">
        <v>2702000</v>
      </c>
      <c r="E26" s="45">
        <v>5150000</v>
      </c>
      <c r="F26" s="45">
        <v>0</v>
      </c>
      <c r="G26" s="45">
        <v>0</v>
      </c>
      <c r="H26" s="45">
        <v>0</v>
      </c>
      <c r="J26" s="19">
        <f t="shared" si="0"/>
        <v>7852000</v>
      </c>
    </row>
    <row r="27" spans="1:10" x14ac:dyDescent="0.2">
      <c r="A27" s="33" t="s">
        <v>47</v>
      </c>
      <c r="B27" s="34" t="s">
        <v>49</v>
      </c>
      <c r="C27" s="38">
        <v>0</v>
      </c>
      <c r="D27" s="38">
        <v>0</v>
      </c>
      <c r="E27" s="45">
        <v>0</v>
      </c>
      <c r="F27" s="45">
        <v>0</v>
      </c>
      <c r="G27" s="45">
        <v>0</v>
      </c>
      <c r="H27" s="45">
        <v>0</v>
      </c>
      <c r="J27" s="19">
        <f t="shared" si="0"/>
        <v>0</v>
      </c>
    </row>
    <row r="28" spans="1:10" x14ac:dyDescent="0.2">
      <c r="A28" s="33" t="s">
        <v>48</v>
      </c>
      <c r="B28" s="34" t="s">
        <v>51</v>
      </c>
      <c r="C28" s="38">
        <v>0</v>
      </c>
      <c r="D28" s="38">
        <v>66555</v>
      </c>
      <c r="E28" s="45">
        <v>237439</v>
      </c>
      <c r="F28" s="45">
        <v>13457</v>
      </c>
      <c r="G28" s="45">
        <v>63505</v>
      </c>
      <c r="H28" s="45">
        <v>198918</v>
      </c>
      <c r="J28" s="19">
        <f t="shared" si="0"/>
        <v>579874</v>
      </c>
    </row>
    <row r="29" spans="1:10" ht="38.25" x14ac:dyDescent="0.2">
      <c r="A29" s="33" t="s">
        <v>50</v>
      </c>
      <c r="B29" s="34" t="s">
        <v>53</v>
      </c>
      <c r="C29" s="38">
        <v>0</v>
      </c>
      <c r="D29" s="38">
        <v>0</v>
      </c>
      <c r="E29" s="45">
        <v>0</v>
      </c>
      <c r="F29" s="45">
        <v>0</v>
      </c>
      <c r="G29" s="45">
        <v>0</v>
      </c>
      <c r="H29" s="45">
        <v>0</v>
      </c>
      <c r="J29" s="19">
        <f t="shared" si="0"/>
        <v>0</v>
      </c>
    </row>
    <row r="30" spans="1:10" ht="25.5" x14ac:dyDescent="0.2">
      <c r="A30" s="33" t="s">
        <v>52</v>
      </c>
      <c r="B30" s="34" t="s">
        <v>55</v>
      </c>
      <c r="C30" s="38">
        <v>2010899</v>
      </c>
      <c r="D30" s="38">
        <v>2588284</v>
      </c>
      <c r="E30" s="45">
        <v>1746199</v>
      </c>
      <c r="F30" s="45">
        <v>516937</v>
      </c>
      <c r="G30" s="45">
        <v>701047</v>
      </c>
      <c r="H30" s="45">
        <v>857035</v>
      </c>
      <c r="J30" s="19">
        <f t="shared" si="0"/>
        <v>8420401</v>
      </c>
    </row>
    <row r="31" spans="1:10" x14ac:dyDescent="0.2">
      <c r="A31" s="33" t="s">
        <v>54</v>
      </c>
      <c r="B31" s="34" t="s">
        <v>57</v>
      </c>
      <c r="C31" s="38">
        <v>48383</v>
      </c>
      <c r="D31" s="38">
        <v>721503</v>
      </c>
      <c r="E31" s="45">
        <v>36427</v>
      </c>
      <c r="F31" s="45">
        <v>2644792</v>
      </c>
      <c r="G31" s="45">
        <v>297685</v>
      </c>
      <c r="H31" s="45">
        <v>22267</v>
      </c>
      <c r="J31" s="19">
        <f t="shared" si="0"/>
        <v>3771057</v>
      </c>
    </row>
    <row r="32" spans="1:10" x14ac:dyDescent="0.2">
      <c r="A32" s="33" t="s">
        <v>56</v>
      </c>
      <c r="B32" s="34" t="s">
        <v>59</v>
      </c>
      <c r="C32" s="38">
        <v>4134205</v>
      </c>
      <c r="D32" s="38">
        <v>2755567</v>
      </c>
      <c r="E32" s="45">
        <v>6535994</v>
      </c>
      <c r="F32" s="45">
        <v>1770247</v>
      </c>
      <c r="G32" s="45">
        <v>3506669</v>
      </c>
      <c r="H32" s="45">
        <v>14272262</v>
      </c>
      <c r="J32" s="19">
        <f t="shared" si="0"/>
        <v>32974944</v>
      </c>
    </row>
    <row r="33" spans="1:10" x14ac:dyDescent="0.2">
      <c r="A33" s="33" t="s">
        <v>58</v>
      </c>
      <c r="B33" s="34" t="s">
        <v>61</v>
      </c>
      <c r="C33" s="38">
        <v>3097623</v>
      </c>
      <c r="D33" s="38">
        <v>0</v>
      </c>
      <c r="E33" s="45">
        <v>0</v>
      </c>
      <c r="F33" s="45">
        <v>0</v>
      </c>
      <c r="G33" s="45">
        <v>0</v>
      </c>
      <c r="H33" s="45">
        <v>0</v>
      </c>
      <c r="J33" s="19">
        <f t="shared" si="0"/>
        <v>3097623</v>
      </c>
    </row>
    <row r="34" spans="1:10" x14ac:dyDescent="0.2">
      <c r="A34" s="33" t="s">
        <v>60</v>
      </c>
      <c r="B34" s="34" t="s">
        <v>1044</v>
      </c>
      <c r="C34" s="38">
        <v>7280211</v>
      </c>
      <c r="D34" s="38">
        <v>3477070</v>
      </c>
      <c r="E34" s="45">
        <v>6572421</v>
      </c>
      <c r="F34" s="45">
        <v>4415039</v>
      </c>
      <c r="G34" s="45">
        <v>3804354</v>
      </c>
      <c r="H34" s="45">
        <v>14294529</v>
      </c>
      <c r="J34" s="19">
        <f t="shared" si="0"/>
        <v>39843624</v>
      </c>
    </row>
    <row r="35" spans="1:10" x14ac:dyDescent="0.2">
      <c r="A35" s="33" t="s">
        <v>62</v>
      </c>
      <c r="B35" s="34" t="s">
        <v>64</v>
      </c>
      <c r="C35" s="38">
        <v>3764111</v>
      </c>
      <c r="D35" s="38">
        <v>4152167</v>
      </c>
      <c r="E35" s="45">
        <v>269649</v>
      </c>
      <c r="F35" s="45">
        <v>1880479</v>
      </c>
      <c r="G35" s="45">
        <v>117739</v>
      </c>
      <c r="H35" s="45">
        <v>330589</v>
      </c>
      <c r="J35" s="19">
        <f t="shared" si="0"/>
        <v>10514734</v>
      </c>
    </row>
    <row r="36" spans="1:10" x14ac:dyDescent="0.2">
      <c r="A36" s="33" t="s">
        <v>63</v>
      </c>
      <c r="B36" s="34" t="s">
        <v>66</v>
      </c>
      <c r="C36" s="38">
        <v>62334</v>
      </c>
      <c r="D36" s="38">
        <v>1649743</v>
      </c>
      <c r="E36" s="45">
        <v>286778</v>
      </c>
      <c r="F36" s="45">
        <v>490779</v>
      </c>
      <c r="G36" s="45">
        <v>160293</v>
      </c>
      <c r="H36" s="45">
        <v>464183</v>
      </c>
      <c r="J36" s="19">
        <f t="shared" si="0"/>
        <v>3114110</v>
      </c>
    </row>
    <row r="37" spans="1:10" x14ac:dyDescent="0.2">
      <c r="A37" s="33" t="s">
        <v>65</v>
      </c>
      <c r="B37" s="34" t="s">
        <v>1045</v>
      </c>
      <c r="C37" s="38">
        <v>3826445</v>
      </c>
      <c r="D37" s="38">
        <v>5801910</v>
      </c>
      <c r="E37" s="45">
        <v>556427</v>
      </c>
      <c r="F37" s="45">
        <v>2371258</v>
      </c>
      <c r="G37" s="45">
        <v>278032</v>
      </c>
      <c r="H37" s="45">
        <v>794772</v>
      </c>
      <c r="J37" s="19">
        <f t="shared" si="0"/>
        <v>13628844</v>
      </c>
    </row>
    <row r="38" spans="1:10" x14ac:dyDescent="0.2">
      <c r="A38" s="33" t="s">
        <v>67</v>
      </c>
      <c r="B38" s="34" t="s">
        <v>1112</v>
      </c>
      <c r="C38" s="38">
        <v>29098265</v>
      </c>
      <c r="D38" s="38">
        <v>1919419</v>
      </c>
      <c r="E38" s="45">
        <v>3215612</v>
      </c>
      <c r="F38" s="45">
        <v>2206455</v>
      </c>
      <c r="G38" s="45">
        <v>2361390</v>
      </c>
      <c r="H38" s="45">
        <v>1112810</v>
      </c>
      <c r="J38" s="19">
        <f t="shared" si="0"/>
        <v>39913951</v>
      </c>
    </row>
    <row r="39" spans="1:10" x14ac:dyDescent="0.2">
      <c r="A39" s="33" t="s">
        <v>68</v>
      </c>
      <c r="B39" s="34" t="s">
        <v>1113</v>
      </c>
      <c r="C39" s="38">
        <v>1150268</v>
      </c>
      <c r="D39" s="38">
        <v>3000388</v>
      </c>
      <c r="E39" s="45">
        <v>9807002</v>
      </c>
      <c r="F39" s="45">
        <v>3821151</v>
      </c>
      <c r="G39" s="45">
        <v>3717655</v>
      </c>
      <c r="H39" s="45">
        <v>874828</v>
      </c>
      <c r="J39" s="19">
        <f t="shared" si="0"/>
        <v>22371292</v>
      </c>
    </row>
    <row r="40" spans="1:10" x14ac:dyDescent="0.2">
      <c r="A40" s="33" t="s">
        <v>69</v>
      </c>
      <c r="B40" s="34" t="s">
        <v>1114</v>
      </c>
      <c r="C40" s="38">
        <v>0</v>
      </c>
      <c r="D40" s="38">
        <v>0</v>
      </c>
      <c r="E40" s="45">
        <v>0</v>
      </c>
      <c r="F40" s="45">
        <v>0</v>
      </c>
      <c r="G40" s="45">
        <v>0</v>
      </c>
      <c r="H40" s="45">
        <v>0</v>
      </c>
      <c r="J40" s="19">
        <f t="shared" si="0"/>
        <v>0</v>
      </c>
    </row>
    <row r="41" spans="1:10" x14ac:dyDescent="0.2">
      <c r="A41" s="33" t="s">
        <v>71</v>
      </c>
      <c r="B41" s="34" t="s">
        <v>1115</v>
      </c>
      <c r="C41" s="38">
        <v>2139949</v>
      </c>
      <c r="D41" s="38">
        <v>281554</v>
      </c>
      <c r="E41" s="45">
        <v>2228371</v>
      </c>
      <c r="F41" s="45">
        <v>344890</v>
      </c>
      <c r="G41" s="45">
        <v>1227884</v>
      </c>
      <c r="H41" s="45">
        <v>492728</v>
      </c>
      <c r="J41" s="19">
        <f t="shared" si="0"/>
        <v>6715376</v>
      </c>
    </row>
    <row r="42" spans="1:10" x14ac:dyDescent="0.2">
      <c r="A42" s="33" t="s">
        <v>72</v>
      </c>
      <c r="B42" s="34" t="s">
        <v>1116</v>
      </c>
      <c r="C42" s="38">
        <v>32388482</v>
      </c>
      <c r="D42" s="38">
        <v>5201361</v>
      </c>
      <c r="E42" s="45">
        <v>15250985</v>
      </c>
      <c r="F42" s="45">
        <v>6372496</v>
      </c>
      <c r="G42" s="45">
        <v>7306929</v>
      </c>
      <c r="H42" s="45">
        <v>2480366</v>
      </c>
      <c r="J42" s="19">
        <f t="shared" si="0"/>
        <v>69000619</v>
      </c>
    </row>
    <row r="43" spans="1:10" x14ac:dyDescent="0.2">
      <c r="A43" s="33" t="s">
        <v>74</v>
      </c>
      <c r="B43" s="34" t="s">
        <v>70</v>
      </c>
      <c r="C43" s="38">
        <v>102429037</v>
      </c>
      <c r="D43" s="38">
        <v>0</v>
      </c>
      <c r="E43" s="45">
        <v>66774263</v>
      </c>
      <c r="F43" s="45">
        <v>0</v>
      </c>
      <c r="G43" s="45">
        <v>10643504</v>
      </c>
      <c r="H43" s="45">
        <v>0</v>
      </c>
      <c r="J43" s="19">
        <f t="shared" si="0"/>
        <v>179846804</v>
      </c>
    </row>
    <row r="44" spans="1:10" x14ac:dyDescent="0.2">
      <c r="A44" s="33" t="s">
        <v>76</v>
      </c>
      <c r="B44" s="34" t="s">
        <v>1117</v>
      </c>
      <c r="C44" s="38">
        <v>2703647</v>
      </c>
      <c r="D44" s="38">
        <v>2848636</v>
      </c>
      <c r="E44" s="45">
        <v>376946</v>
      </c>
      <c r="F44" s="45">
        <v>3500487</v>
      </c>
      <c r="G44" s="45">
        <v>0</v>
      </c>
      <c r="H44" s="45">
        <v>1869535</v>
      </c>
      <c r="J44" s="19">
        <f t="shared" si="0"/>
        <v>11299251</v>
      </c>
    </row>
    <row r="45" spans="1:10" ht="38.25" x14ac:dyDescent="0.2">
      <c r="A45" s="33" t="s">
        <v>77</v>
      </c>
      <c r="B45" s="34" t="s">
        <v>73</v>
      </c>
      <c r="C45" s="38">
        <v>0</v>
      </c>
      <c r="D45" s="38">
        <v>189702</v>
      </c>
      <c r="E45" s="45">
        <v>0</v>
      </c>
      <c r="F45" s="45">
        <v>0</v>
      </c>
      <c r="G45" s="45">
        <v>0</v>
      </c>
      <c r="H45" s="45">
        <v>0</v>
      </c>
      <c r="J45" s="19">
        <f t="shared" si="0"/>
        <v>189702</v>
      </c>
    </row>
    <row r="46" spans="1:10" x14ac:dyDescent="0.2">
      <c r="A46" s="33" t="s">
        <v>79</v>
      </c>
      <c r="B46" s="34" t="s">
        <v>75</v>
      </c>
      <c r="C46" s="38">
        <v>57135027</v>
      </c>
      <c r="D46" s="38">
        <v>299000</v>
      </c>
      <c r="E46" s="45">
        <v>3941223</v>
      </c>
      <c r="F46" s="45">
        <v>194300</v>
      </c>
      <c r="G46" s="45">
        <v>4090299</v>
      </c>
      <c r="H46" s="45">
        <v>8683775</v>
      </c>
      <c r="J46" s="19">
        <f t="shared" si="0"/>
        <v>74343624</v>
      </c>
    </row>
    <row r="47" spans="1:10" x14ac:dyDescent="0.2">
      <c r="A47" s="33" t="s">
        <v>81</v>
      </c>
      <c r="B47" s="34" t="s">
        <v>1118</v>
      </c>
      <c r="C47" s="38">
        <v>12852052</v>
      </c>
      <c r="D47" s="38">
        <v>3636560</v>
      </c>
      <c r="E47" s="45">
        <v>0</v>
      </c>
      <c r="F47" s="45">
        <v>0</v>
      </c>
      <c r="G47" s="45">
        <v>1143828</v>
      </c>
      <c r="H47" s="45">
        <v>0</v>
      </c>
      <c r="J47" s="19">
        <f t="shared" si="0"/>
        <v>17632440</v>
      </c>
    </row>
    <row r="48" spans="1:10" x14ac:dyDescent="0.2">
      <c r="A48" s="33" t="s">
        <v>82</v>
      </c>
      <c r="B48" s="34" t="s">
        <v>78</v>
      </c>
      <c r="C48" s="38">
        <v>10982856</v>
      </c>
      <c r="D48" s="38">
        <v>1957508</v>
      </c>
      <c r="E48" s="45">
        <v>0</v>
      </c>
      <c r="F48" s="45">
        <v>0</v>
      </c>
      <c r="G48" s="45">
        <v>371418</v>
      </c>
      <c r="H48" s="45">
        <v>0</v>
      </c>
      <c r="J48" s="19">
        <f t="shared" si="0"/>
        <v>13311782</v>
      </c>
    </row>
    <row r="49" spans="1:10" ht="25.5" x14ac:dyDescent="0.2">
      <c r="A49" s="33" t="s">
        <v>84</v>
      </c>
      <c r="B49" s="34" t="s">
        <v>80</v>
      </c>
      <c r="C49" s="38">
        <v>23959557</v>
      </c>
      <c r="D49" s="38">
        <v>7056856</v>
      </c>
      <c r="E49" s="45">
        <v>194685</v>
      </c>
      <c r="F49" s="45">
        <v>17279859</v>
      </c>
      <c r="G49" s="45">
        <v>1364700</v>
      </c>
      <c r="H49" s="45">
        <v>5382501</v>
      </c>
      <c r="J49" s="19">
        <f t="shared" si="0"/>
        <v>55238158</v>
      </c>
    </row>
    <row r="50" spans="1:10" x14ac:dyDescent="0.2">
      <c r="A50" s="33" t="s">
        <v>85</v>
      </c>
      <c r="B50" s="34" t="s">
        <v>1119</v>
      </c>
      <c r="C50" s="38">
        <v>92039817</v>
      </c>
      <c r="D50" s="38">
        <v>7860805</v>
      </c>
      <c r="E50" s="45">
        <v>4034970</v>
      </c>
      <c r="F50" s="45">
        <v>5823299</v>
      </c>
      <c r="G50" s="45">
        <v>1773944</v>
      </c>
      <c r="H50" s="45">
        <v>7033125</v>
      </c>
      <c r="J50" s="19">
        <f t="shared" si="0"/>
        <v>118565960</v>
      </c>
    </row>
    <row r="51" spans="1:10" x14ac:dyDescent="0.2">
      <c r="A51" s="33" t="s">
        <v>87</v>
      </c>
      <c r="B51" s="34" t="s">
        <v>83</v>
      </c>
      <c r="C51" s="38">
        <v>4956232</v>
      </c>
      <c r="D51" s="38">
        <v>181452</v>
      </c>
      <c r="E51" s="45">
        <v>136712</v>
      </c>
      <c r="F51" s="45">
        <v>204306</v>
      </c>
      <c r="G51" s="45">
        <v>224599</v>
      </c>
      <c r="H51" s="45">
        <v>290520</v>
      </c>
      <c r="J51" s="19">
        <f t="shared" si="0"/>
        <v>5993821</v>
      </c>
    </row>
    <row r="52" spans="1:10" ht="25.5" x14ac:dyDescent="0.2">
      <c r="A52" s="33" t="s">
        <v>89</v>
      </c>
      <c r="B52" s="34" t="s">
        <v>1120</v>
      </c>
      <c r="C52" s="38">
        <v>323507619</v>
      </c>
      <c r="D52" s="38">
        <v>26903218</v>
      </c>
      <c r="E52" s="45">
        <v>90573072</v>
      </c>
      <c r="F52" s="45">
        <v>33170441</v>
      </c>
      <c r="G52" s="45">
        <v>26323204</v>
      </c>
      <c r="H52" s="45">
        <v>25449302</v>
      </c>
      <c r="J52" s="19">
        <f t="shared" si="0"/>
        <v>525926856</v>
      </c>
    </row>
    <row r="53" spans="1:10" x14ac:dyDescent="0.2">
      <c r="A53" s="33" t="s">
        <v>90</v>
      </c>
      <c r="B53" s="34" t="s">
        <v>86</v>
      </c>
      <c r="C53" s="38">
        <v>86467</v>
      </c>
      <c r="D53" s="38">
        <v>0</v>
      </c>
      <c r="E53" s="45">
        <v>0</v>
      </c>
      <c r="F53" s="45">
        <v>74152</v>
      </c>
      <c r="G53" s="45">
        <v>0</v>
      </c>
      <c r="H53" s="45">
        <v>0</v>
      </c>
      <c r="J53" s="19">
        <f t="shared" si="0"/>
        <v>160619</v>
      </c>
    </row>
    <row r="54" spans="1:10" x14ac:dyDescent="0.2">
      <c r="A54" s="33" t="s">
        <v>92</v>
      </c>
      <c r="B54" s="34" t="s">
        <v>88</v>
      </c>
      <c r="C54" s="38">
        <v>15302276</v>
      </c>
      <c r="D54" s="38">
        <v>0</v>
      </c>
      <c r="E54" s="45">
        <v>0</v>
      </c>
      <c r="F54" s="45">
        <v>301760</v>
      </c>
      <c r="G54" s="45">
        <v>0</v>
      </c>
      <c r="H54" s="45">
        <v>0</v>
      </c>
      <c r="J54" s="19">
        <f t="shared" si="0"/>
        <v>15604036</v>
      </c>
    </row>
    <row r="55" spans="1:10" ht="25.5" x14ac:dyDescent="0.2">
      <c r="A55" s="33" t="s">
        <v>94</v>
      </c>
      <c r="B55" s="34" t="s">
        <v>1121</v>
      </c>
      <c r="C55" s="38">
        <v>15388743</v>
      </c>
      <c r="D55" s="38">
        <v>0</v>
      </c>
      <c r="E55" s="45">
        <v>0</v>
      </c>
      <c r="F55" s="45">
        <v>375912</v>
      </c>
      <c r="G55" s="45">
        <v>0</v>
      </c>
      <c r="H55" s="45">
        <v>0</v>
      </c>
      <c r="J55" s="19">
        <f t="shared" si="0"/>
        <v>15764655</v>
      </c>
    </row>
    <row r="56" spans="1:10" ht="25.5" x14ac:dyDescent="0.2">
      <c r="A56" s="33" t="s">
        <v>95</v>
      </c>
      <c r="B56" s="34" t="s">
        <v>91</v>
      </c>
      <c r="C56" s="38">
        <v>85534582</v>
      </c>
      <c r="D56" s="38">
        <v>7346146</v>
      </c>
      <c r="E56" s="45">
        <v>25416012</v>
      </c>
      <c r="F56" s="45">
        <v>6713893</v>
      </c>
      <c r="G56" s="45">
        <v>7488521</v>
      </c>
      <c r="H56" s="45">
        <v>9161835</v>
      </c>
      <c r="J56" s="19">
        <f t="shared" si="0"/>
        <v>141660989</v>
      </c>
    </row>
    <row r="57" spans="1:10" x14ac:dyDescent="0.2">
      <c r="A57" s="33" t="s">
        <v>97</v>
      </c>
      <c r="B57" s="34" t="s">
        <v>93</v>
      </c>
      <c r="C57" s="38">
        <v>104929000</v>
      </c>
      <c r="D57" s="38">
        <v>42000</v>
      </c>
      <c r="E57" s="45">
        <v>0</v>
      </c>
      <c r="F57" s="45">
        <v>0</v>
      </c>
      <c r="G57" s="45">
        <v>0</v>
      </c>
      <c r="H57" s="45">
        <v>655000</v>
      </c>
      <c r="J57" s="19">
        <f t="shared" si="0"/>
        <v>105626000</v>
      </c>
    </row>
    <row r="58" spans="1:10" x14ac:dyDescent="0.2">
      <c r="A58" s="33" t="s">
        <v>98</v>
      </c>
      <c r="B58" s="34" t="s">
        <v>1122</v>
      </c>
      <c r="C58" s="38">
        <v>0</v>
      </c>
      <c r="D58" s="38">
        <v>0</v>
      </c>
      <c r="E58" s="45">
        <v>0</v>
      </c>
      <c r="F58" s="45">
        <v>0</v>
      </c>
      <c r="G58" s="45">
        <v>6501</v>
      </c>
      <c r="H58" s="45">
        <v>0</v>
      </c>
      <c r="J58" s="19">
        <f t="shared" si="0"/>
        <v>6501</v>
      </c>
    </row>
    <row r="59" spans="1:10" x14ac:dyDescent="0.2">
      <c r="A59" s="33" t="s">
        <v>99</v>
      </c>
      <c r="B59" s="34" t="s">
        <v>96</v>
      </c>
      <c r="C59" s="38">
        <v>0</v>
      </c>
      <c r="D59" s="38">
        <v>0</v>
      </c>
      <c r="E59" s="45">
        <v>0</v>
      </c>
      <c r="F59" s="45">
        <v>0</v>
      </c>
      <c r="G59" s="45">
        <v>0</v>
      </c>
      <c r="H59" s="45">
        <v>0</v>
      </c>
      <c r="J59" s="19">
        <f t="shared" si="0"/>
        <v>0</v>
      </c>
    </row>
    <row r="60" spans="1:10" ht="25.5" x14ac:dyDescent="0.2">
      <c r="A60" s="33" t="s">
        <v>101</v>
      </c>
      <c r="B60" s="34" t="s">
        <v>1072</v>
      </c>
      <c r="C60" s="38">
        <v>0</v>
      </c>
      <c r="D60" s="38">
        <v>0</v>
      </c>
      <c r="E60" s="45">
        <v>0</v>
      </c>
      <c r="F60" s="45">
        <v>0</v>
      </c>
      <c r="G60" s="45">
        <v>0</v>
      </c>
      <c r="H60" s="45">
        <v>0</v>
      </c>
      <c r="J60" s="19">
        <f t="shared" si="0"/>
        <v>0</v>
      </c>
    </row>
    <row r="61" spans="1:10" ht="25.5" x14ac:dyDescent="0.2">
      <c r="A61" s="33" t="s">
        <v>103</v>
      </c>
      <c r="B61" s="34" t="s">
        <v>1123</v>
      </c>
      <c r="C61" s="38">
        <v>1340</v>
      </c>
      <c r="D61" s="38">
        <v>0</v>
      </c>
      <c r="E61" s="45">
        <v>0</v>
      </c>
      <c r="F61" s="45">
        <v>0</v>
      </c>
      <c r="G61" s="45">
        <v>0</v>
      </c>
      <c r="H61" s="45">
        <v>0</v>
      </c>
      <c r="J61" s="19">
        <f t="shared" si="0"/>
        <v>1340</v>
      </c>
    </row>
    <row r="62" spans="1:10" ht="25.5" x14ac:dyDescent="0.2">
      <c r="A62" s="33" t="s">
        <v>105</v>
      </c>
      <c r="B62" s="34" t="s">
        <v>100</v>
      </c>
      <c r="C62" s="38">
        <v>0</v>
      </c>
      <c r="D62" s="38">
        <v>0</v>
      </c>
      <c r="E62" s="45">
        <v>0</v>
      </c>
      <c r="F62" s="45">
        <v>0</v>
      </c>
      <c r="G62" s="45">
        <v>0</v>
      </c>
      <c r="H62" s="45">
        <v>0</v>
      </c>
      <c r="J62" s="19">
        <f t="shared" si="0"/>
        <v>0</v>
      </c>
    </row>
    <row r="63" spans="1:10" ht="25.5" x14ac:dyDescent="0.2">
      <c r="A63" s="33" t="s">
        <v>107</v>
      </c>
      <c r="B63" s="34" t="s">
        <v>102</v>
      </c>
      <c r="C63" s="38">
        <v>0</v>
      </c>
      <c r="D63" s="38">
        <v>0</v>
      </c>
      <c r="E63" s="45">
        <v>0</v>
      </c>
      <c r="F63" s="45">
        <v>0</v>
      </c>
      <c r="G63" s="45">
        <v>0</v>
      </c>
      <c r="H63" s="45">
        <v>0</v>
      </c>
      <c r="J63" s="19">
        <f t="shared" si="0"/>
        <v>0</v>
      </c>
    </row>
    <row r="64" spans="1:10" ht="25.5" x14ac:dyDescent="0.2">
      <c r="A64" s="33" t="s">
        <v>108</v>
      </c>
      <c r="B64" s="34" t="s">
        <v>104</v>
      </c>
      <c r="C64" s="38">
        <v>1340</v>
      </c>
      <c r="D64" s="38">
        <v>0</v>
      </c>
      <c r="E64" s="45">
        <v>0</v>
      </c>
      <c r="F64" s="45">
        <v>0</v>
      </c>
      <c r="G64" s="45">
        <v>0</v>
      </c>
      <c r="H64" s="45">
        <v>0</v>
      </c>
      <c r="J64" s="19">
        <f t="shared" si="0"/>
        <v>1340</v>
      </c>
    </row>
    <row r="65" spans="1:10" x14ac:dyDescent="0.2">
      <c r="A65" s="33" t="s">
        <v>109</v>
      </c>
      <c r="B65" s="34" t="s">
        <v>106</v>
      </c>
      <c r="C65" s="38">
        <v>3413733</v>
      </c>
      <c r="D65" s="38">
        <v>209769</v>
      </c>
      <c r="E65" s="45">
        <v>120024</v>
      </c>
      <c r="F65" s="45">
        <v>58283</v>
      </c>
      <c r="G65" s="45">
        <v>15960</v>
      </c>
      <c r="H65" s="45">
        <v>60768</v>
      </c>
      <c r="J65" s="19">
        <f t="shared" si="0"/>
        <v>3878537</v>
      </c>
    </row>
    <row r="66" spans="1:10" ht="25.5" x14ac:dyDescent="0.2">
      <c r="A66" s="33" t="s">
        <v>111</v>
      </c>
      <c r="B66" s="34" t="s">
        <v>1124</v>
      </c>
      <c r="C66" s="38">
        <v>193878655</v>
      </c>
      <c r="D66" s="38">
        <v>7597915</v>
      </c>
      <c r="E66" s="45">
        <v>25536036</v>
      </c>
      <c r="F66" s="45">
        <v>6772176</v>
      </c>
      <c r="G66" s="45">
        <v>7510982</v>
      </c>
      <c r="H66" s="45">
        <v>9877603</v>
      </c>
      <c r="J66" s="19">
        <f t="shared" si="0"/>
        <v>251173367</v>
      </c>
    </row>
    <row r="67" spans="1:10" x14ac:dyDescent="0.2">
      <c r="A67" s="35" t="s">
        <v>112</v>
      </c>
      <c r="B67" s="36" t="s">
        <v>1125</v>
      </c>
      <c r="C67" s="39">
        <v>543881673</v>
      </c>
      <c r="D67" s="39">
        <v>43780113</v>
      </c>
      <c r="E67" s="46">
        <v>123237956</v>
      </c>
      <c r="F67" s="46">
        <v>47104826</v>
      </c>
      <c r="G67" s="46">
        <v>37916572</v>
      </c>
      <c r="H67" s="46">
        <v>50416206</v>
      </c>
      <c r="I67" s="25"/>
      <c r="J67" s="20">
        <f t="shared" si="0"/>
        <v>846337346</v>
      </c>
    </row>
    <row r="68" spans="1:10" x14ac:dyDescent="0.2">
      <c r="A68" s="33" t="s">
        <v>114</v>
      </c>
      <c r="B68" s="34" t="s">
        <v>110</v>
      </c>
      <c r="C68" s="38">
        <v>0</v>
      </c>
      <c r="D68" s="38">
        <v>0</v>
      </c>
      <c r="E68" s="45">
        <v>0</v>
      </c>
      <c r="F68" s="45">
        <v>0</v>
      </c>
      <c r="G68" s="45">
        <v>0</v>
      </c>
      <c r="H68" s="45">
        <v>0</v>
      </c>
      <c r="J68" s="19">
        <f t="shared" si="0"/>
        <v>0</v>
      </c>
    </row>
    <row r="69" spans="1:10" x14ac:dyDescent="0.2">
      <c r="A69" s="33" t="s">
        <v>116</v>
      </c>
      <c r="B69" s="34" t="s">
        <v>1126</v>
      </c>
      <c r="C69" s="38">
        <v>0</v>
      </c>
      <c r="D69" s="38">
        <v>0</v>
      </c>
      <c r="E69" s="45">
        <v>0</v>
      </c>
      <c r="F69" s="45">
        <v>0</v>
      </c>
      <c r="G69" s="45">
        <v>0</v>
      </c>
      <c r="H69" s="45">
        <v>0</v>
      </c>
      <c r="J69" s="19">
        <f t="shared" ref="J69:J132" si="1">+C69+D69+E69+F69+G69+H69</f>
        <v>0</v>
      </c>
    </row>
    <row r="70" spans="1:10" x14ac:dyDescent="0.2">
      <c r="A70" s="33" t="s">
        <v>118</v>
      </c>
      <c r="B70" s="34" t="s">
        <v>113</v>
      </c>
      <c r="C70" s="38">
        <v>0</v>
      </c>
      <c r="D70" s="38">
        <v>0</v>
      </c>
      <c r="E70" s="45">
        <v>0</v>
      </c>
      <c r="F70" s="45">
        <v>0</v>
      </c>
      <c r="G70" s="45">
        <v>0</v>
      </c>
      <c r="H70" s="45">
        <v>0</v>
      </c>
      <c r="J70" s="19">
        <f t="shared" si="1"/>
        <v>0</v>
      </c>
    </row>
    <row r="71" spans="1:10" x14ac:dyDescent="0.2">
      <c r="A71" s="33" t="s">
        <v>120</v>
      </c>
      <c r="B71" s="34" t="s">
        <v>115</v>
      </c>
      <c r="C71" s="38">
        <v>0</v>
      </c>
      <c r="D71" s="38">
        <v>0</v>
      </c>
      <c r="E71" s="45">
        <v>0</v>
      </c>
      <c r="F71" s="45">
        <v>0</v>
      </c>
      <c r="G71" s="45">
        <v>0</v>
      </c>
      <c r="H71" s="45">
        <v>0</v>
      </c>
      <c r="J71" s="19">
        <f t="shared" si="1"/>
        <v>0</v>
      </c>
    </row>
    <row r="72" spans="1:10" x14ac:dyDescent="0.2">
      <c r="A72" s="33" t="s">
        <v>122</v>
      </c>
      <c r="B72" s="34" t="s">
        <v>117</v>
      </c>
      <c r="C72" s="38">
        <v>0</v>
      </c>
      <c r="D72" s="38">
        <v>0</v>
      </c>
      <c r="E72" s="45">
        <v>0</v>
      </c>
      <c r="F72" s="45">
        <v>0</v>
      </c>
      <c r="G72" s="45">
        <v>0</v>
      </c>
      <c r="H72" s="45">
        <v>0</v>
      </c>
      <c r="J72" s="19">
        <f t="shared" si="1"/>
        <v>0</v>
      </c>
    </row>
    <row r="73" spans="1:10" x14ac:dyDescent="0.2">
      <c r="A73" s="33" t="s">
        <v>124</v>
      </c>
      <c r="B73" s="34" t="s">
        <v>119</v>
      </c>
      <c r="C73" s="38">
        <v>0</v>
      </c>
      <c r="D73" s="38">
        <v>0</v>
      </c>
      <c r="E73" s="45">
        <v>0</v>
      </c>
      <c r="F73" s="45">
        <v>0</v>
      </c>
      <c r="G73" s="45">
        <v>0</v>
      </c>
      <c r="H73" s="45">
        <v>0</v>
      </c>
      <c r="J73" s="19">
        <f t="shared" si="1"/>
        <v>0</v>
      </c>
    </row>
    <row r="74" spans="1:10" ht="25.5" x14ac:dyDescent="0.2">
      <c r="A74" s="33" t="s">
        <v>126</v>
      </c>
      <c r="B74" s="34" t="s">
        <v>121</v>
      </c>
      <c r="C74" s="38">
        <v>0</v>
      </c>
      <c r="D74" s="38">
        <v>0</v>
      </c>
      <c r="E74" s="45">
        <v>0</v>
      </c>
      <c r="F74" s="45">
        <v>0</v>
      </c>
      <c r="G74" s="45">
        <v>0</v>
      </c>
      <c r="H74" s="45">
        <v>0</v>
      </c>
      <c r="J74" s="19">
        <f t="shared" si="1"/>
        <v>0</v>
      </c>
    </row>
    <row r="75" spans="1:10" x14ac:dyDescent="0.2">
      <c r="A75" s="33" t="s">
        <v>128</v>
      </c>
      <c r="B75" s="34" t="s">
        <v>123</v>
      </c>
      <c r="C75" s="38">
        <v>0</v>
      </c>
      <c r="D75" s="38">
        <v>0</v>
      </c>
      <c r="E75" s="45">
        <v>0</v>
      </c>
      <c r="F75" s="45">
        <v>0</v>
      </c>
      <c r="G75" s="45">
        <v>0</v>
      </c>
      <c r="H75" s="45">
        <v>0</v>
      </c>
      <c r="J75" s="19">
        <f t="shared" si="1"/>
        <v>0</v>
      </c>
    </row>
    <row r="76" spans="1:10" x14ac:dyDescent="0.2">
      <c r="A76" s="33" t="s">
        <v>130</v>
      </c>
      <c r="B76" s="34" t="s">
        <v>125</v>
      </c>
      <c r="C76" s="38">
        <v>0</v>
      </c>
      <c r="D76" s="38">
        <v>0</v>
      </c>
      <c r="E76" s="45">
        <v>0</v>
      </c>
      <c r="F76" s="45">
        <v>0</v>
      </c>
      <c r="G76" s="45">
        <v>0</v>
      </c>
      <c r="H76" s="45">
        <v>0</v>
      </c>
      <c r="J76" s="19">
        <f t="shared" si="1"/>
        <v>0</v>
      </c>
    </row>
    <row r="77" spans="1:10" x14ac:dyDescent="0.2">
      <c r="A77" s="33" t="s">
        <v>131</v>
      </c>
      <c r="B77" s="34" t="s">
        <v>127</v>
      </c>
      <c r="C77" s="38">
        <v>0</v>
      </c>
      <c r="D77" s="38">
        <v>0</v>
      </c>
      <c r="E77" s="45">
        <v>0</v>
      </c>
      <c r="F77" s="45">
        <v>0</v>
      </c>
      <c r="G77" s="45">
        <v>0</v>
      </c>
      <c r="H77" s="45">
        <v>0</v>
      </c>
      <c r="J77" s="19">
        <f t="shared" si="1"/>
        <v>0</v>
      </c>
    </row>
    <row r="78" spans="1:10" ht="25.5" x14ac:dyDescent="0.2">
      <c r="A78" s="33" t="s">
        <v>133</v>
      </c>
      <c r="B78" s="34" t="s">
        <v>129</v>
      </c>
      <c r="C78" s="38">
        <v>0</v>
      </c>
      <c r="D78" s="38">
        <v>0</v>
      </c>
      <c r="E78" s="45">
        <v>0</v>
      </c>
      <c r="F78" s="45">
        <v>0</v>
      </c>
      <c r="G78" s="45">
        <v>0</v>
      </c>
      <c r="H78" s="45">
        <v>0</v>
      </c>
      <c r="J78" s="19">
        <f t="shared" si="1"/>
        <v>0</v>
      </c>
    </row>
    <row r="79" spans="1:10" ht="25.5" x14ac:dyDescent="0.2">
      <c r="A79" s="33" t="s">
        <v>134</v>
      </c>
      <c r="B79" s="34" t="s">
        <v>1127</v>
      </c>
      <c r="C79" s="38">
        <v>0</v>
      </c>
      <c r="D79" s="38">
        <v>0</v>
      </c>
      <c r="E79" s="45">
        <v>0</v>
      </c>
      <c r="F79" s="45">
        <v>0</v>
      </c>
      <c r="G79" s="45">
        <v>0</v>
      </c>
      <c r="H79" s="45">
        <v>0</v>
      </c>
      <c r="J79" s="19">
        <f t="shared" si="1"/>
        <v>0</v>
      </c>
    </row>
    <row r="80" spans="1:10" x14ac:dyDescent="0.2">
      <c r="A80" s="33" t="s">
        <v>136</v>
      </c>
      <c r="B80" s="34" t="s">
        <v>132</v>
      </c>
      <c r="C80" s="38">
        <v>0</v>
      </c>
      <c r="D80" s="38">
        <v>0</v>
      </c>
      <c r="E80" s="45">
        <v>0</v>
      </c>
      <c r="F80" s="45">
        <v>0</v>
      </c>
      <c r="G80" s="45">
        <v>0</v>
      </c>
      <c r="H80" s="45">
        <v>0</v>
      </c>
      <c r="J80" s="19">
        <f t="shared" si="1"/>
        <v>0</v>
      </c>
    </row>
    <row r="81" spans="1:10" ht="38.25" x14ac:dyDescent="0.2">
      <c r="A81" s="33" t="s">
        <v>138</v>
      </c>
      <c r="B81" s="34" t="s">
        <v>1128</v>
      </c>
      <c r="C81" s="38">
        <v>0</v>
      </c>
      <c r="D81" s="38">
        <v>0</v>
      </c>
      <c r="E81" s="45">
        <v>0</v>
      </c>
      <c r="F81" s="45">
        <v>0</v>
      </c>
      <c r="G81" s="45">
        <v>0</v>
      </c>
      <c r="H81" s="45">
        <v>0</v>
      </c>
      <c r="J81" s="19">
        <f t="shared" si="1"/>
        <v>0</v>
      </c>
    </row>
    <row r="82" spans="1:10" x14ac:dyDescent="0.2">
      <c r="A82" s="33" t="s">
        <v>140</v>
      </c>
      <c r="B82" s="34" t="s">
        <v>135</v>
      </c>
      <c r="C82" s="38">
        <v>0</v>
      </c>
      <c r="D82" s="38">
        <v>0</v>
      </c>
      <c r="E82" s="45">
        <v>0</v>
      </c>
      <c r="F82" s="45">
        <v>0</v>
      </c>
      <c r="G82" s="45">
        <v>0</v>
      </c>
      <c r="H82" s="45">
        <v>0</v>
      </c>
      <c r="J82" s="19">
        <f t="shared" si="1"/>
        <v>0</v>
      </c>
    </row>
    <row r="83" spans="1:10" ht="25.5" x14ac:dyDescent="0.2">
      <c r="A83" s="33" t="s">
        <v>142</v>
      </c>
      <c r="B83" s="34" t="s">
        <v>137</v>
      </c>
      <c r="C83" s="38">
        <v>0</v>
      </c>
      <c r="D83" s="38">
        <v>0</v>
      </c>
      <c r="E83" s="45">
        <v>0</v>
      </c>
      <c r="F83" s="45">
        <v>0</v>
      </c>
      <c r="G83" s="45">
        <v>0</v>
      </c>
      <c r="H83" s="45">
        <v>0</v>
      </c>
      <c r="J83" s="19">
        <f t="shared" si="1"/>
        <v>0</v>
      </c>
    </row>
    <row r="84" spans="1:10" x14ac:dyDescent="0.2">
      <c r="A84" s="33" t="s">
        <v>144</v>
      </c>
      <c r="B84" s="34" t="s">
        <v>1046</v>
      </c>
      <c r="C84" s="38">
        <v>0</v>
      </c>
      <c r="D84" s="38">
        <v>0</v>
      </c>
      <c r="E84" s="45">
        <v>0</v>
      </c>
      <c r="F84" s="45">
        <v>0</v>
      </c>
      <c r="G84" s="45">
        <v>0</v>
      </c>
      <c r="H84" s="45">
        <v>0</v>
      </c>
      <c r="J84" s="19">
        <f t="shared" si="1"/>
        <v>0</v>
      </c>
    </row>
    <row r="85" spans="1:10" ht="25.5" x14ac:dyDescent="0.2">
      <c r="A85" s="33" t="s">
        <v>146</v>
      </c>
      <c r="B85" s="34" t="s">
        <v>139</v>
      </c>
      <c r="C85" s="38">
        <v>0</v>
      </c>
      <c r="D85" s="38">
        <v>0</v>
      </c>
      <c r="E85" s="45">
        <v>0</v>
      </c>
      <c r="F85" s="45">
        <v>0</v>
      </c>
      <c r="G85" s="45">
        <v>0</v>
      </c>
      <c r="H85" s="45">
        <v>0</v>
      </c>
      <c r="J85" s="19">
        <f t="shared" si="1"/>
        <v>0</v>
      </c>
    </row>
    <row r="86" spans="1:10" ht="25.5" x14ac:dyDescent="0.2">
      <c r="A86" s="33" t="s">
        <v>147</v>
      </c>
      <c r="B86" s="34" t="s">
        <v>141</v>
      </c>
      <c r="C86" s="38">
        <v>0</v>
      </c>
      <c r="D86" s="38">
        <v>0</v>
      </c>
      <c r="E86" s="45">
        <v>0</v>
      </c>
      <c r="F86" s="45">
        <v>0</v>
      </c>
      <c r="G86" s="45">
        <v>0</v>
      </c>
      <c r="H86" s="45">
        <v>0</v>
      </c>
      <c r="J86" s="19">
        <f t="shared" si="1"/>
        <v>0</v>
      </c>
    </row>
    <row r="87" spans="1:10" ht="25.5" x14ac:dyDescent="0.2">
      <c r="A87" s="33" t="s">
        <v>148</v>
      </c>
      <c r="B87" s="34" t="s">
        <v>143</v>
      </c>
      <c r="C87" s="38">
        <v>0</v>
      </c>
      <c r="D87" s="38">
        <v>0</v>
      </c>
      <c r="E87" s="45">
        <v>0</v>
      </c>
      <c r="F87" s="45">
        <v>0</v>
      </c>
      <c r="G87" s="45">
        <v>0</v>
      </c>
      <c r="H87" s="45">
        <v>0</v>
      </c>
      <c r="J87" s="19">
        <f t="shared" si="1"/>
        <v>0</v>
      </c>
    </row>
    <row r="88" spans="1:10" x14ac:dyDescent="0.2">
      <c r="A88" s="33" t="s">
        <v>149</v>
      </c>
      <c r="B88" s="34" t="s">
        <v>145</v>
      </c>
      <c r="C88" s="38">
        <v>0</v>
      </c>
      <c r="D88" s="38">
        <v>0</v>
      </c>
      <c r="E88" s="45">
        <v>0</v>
      </c>
      <c r="F88" s="45">
        <v>0</v>
      </c>
      <c r="G88" s="45">
        <v>0</v>
      </c>
      <c r="H88" s="45">
        <v>0</v>
      </c>
      <c r="J88" s="19">
        <f t="shared" si="1"/>
        <v>0</v>
      </c>
    </row>
    <row r="89" spans="1:10" ht="25.5" x14ac:dyDescent="0.2">
      <c r="A89" s="33" t="s">
        <v>151</v>
      </c>
      <c r="B89" s="34" t="s">
        <v>1054</v>
      </c>
      <c r="C89" s="38">
        <v>0</v>
      </c>
      <c r="D89" s="38">
        <v>0</v>
      </c>
      <c r="E89" s="45">
        <v>0</v>
      </c>
      <c r="F89" s="45">
        <v>0</v>
      </c>
      <c r="G89" s="45">
        <v>0</v>
      </c>
      <c r="H89" s="45">
        <v>0</v>
      </c>
      <c r="J89" s="19">
        <f t="shared" si="1"/>
        <v>0</v>
      </c>
    </row>
    <row r="90" spans="1:10" ht="38.25" x14ac:dyDescent="0.2">
      <c r="A90" s="33" t="s">
        <v>152</v>
      </c>
      <c r="B90" s="34" t="s">
        <v>1129</v>
      </c>
      <c r="C90" s="38">
        <v>0</v>
      </c>
      <c r="D90" s="38">
        <v>0</v>
      </c>
      <c r="E90" s="45">
        <v>0</v>
      </c>
      <c r="F90" s="45">
        <v>0</v>
      </c>
      <c r="G90" s="45">
        <v>0</v>
      </c>
      <c r="H90" s="45">
        <v>0</v>
      </c>
      <c r="J90" s="19">
        <f t="shared" si="1"/>
        <v>0</v>
      </c>
    </row>
    <row r="91" spans="1:10" ht="25.5" x14ac:dyDescent="0.2">
      <c r="A91" s="33" t="s">
        <v>154</v>
      </c>
      <c r="B91" s="34" t="s">
        <v>1057</v>
      </c>
      <c r="C91" s="38">
        <v>0</v>
      </c>
      <c r="D91" s="38">
        <v>0</v>
      </c>
      <c r="E91" s="45">
        <v>0</v>
      </c>
      <c r="F91" s="45">
        <v>0</v>
      </c>
      <c r="G91" s="45">
        <v>0</v>
      </c>
      <c r="H91" s="45">
        <v>0</v>
      </c>
      <c r="J91" s="19">
        <f t="shared" si="1"/>
        <v>0</v>
      </c>
    </row>
    <row r="92" spans="1:10" ht="25.5" x14ac:dyDescent="0.2">
      <c r="A92" s="33" t="s">
        <v>156</v>
      </c>
      <c r="B92" s="34" t="s">
        <v>1130</v>
      </c>
      <c r="C92" s="38">
        <v>0</v>
      </c>
      <c r="D92" s="38">
        <v>0</v>
      </c>
      <c r="E92" s="45">
        <v>0</v>
      </c>
      <c r="F92" s="45">
        <v>0</v>
      </c>
      <c r="G92" s="45">
        <v>0</v>
      </c>
      <c r="H92" s="45">
        <v>0</v>
      </c>
      <c r="J92" s="19">
        <f t="shared" si="1"/>
        <v>0</v>
      </c>
    </row>
    <row r="93" spans="1:10" ht="89.25" x14ac:dyDescent="0.2">
      <c r="A93" s="33" t="s">
        <v>158</v>
      </c>
      <c r="B93" s="34" t="s">
        <v>1131</v>
      </c>
      <c r="C93" s="38">
        <v>0</v>
      </c>
      <c r="D93" s="38">
        <v>0</v>
      </c>
      <c r="E93" s="45">
        <v>0</v>
      </c>
      <c r="F93" s="45">
        <v>0</v>
      </c>
      <c r="G93" s="45">
        <v>0</v>
      </c>
      <c r="H93" s="45">
        <v>0</v>
      </c>
      <c r="J93" s="19">
        <f t="shared" si="1"/>
        <v>0</v>
      </c>
    </row>
    <row r="94" spans="1:10" ht="38.25" x14ac:dyDescent="0.2">
      <c r="A94" s="33" t="s">
        <v>160</v>
      </c>
      <c r="B94" s="34" t="s">
        <v>150</v>
      </c>
      <c r="C94" s="38">
        <v>0</v>
      </c>
      <c r="D94" s="38">
        <v>0</v>
      </c>
      <c r="E94" s="45">
        <v>0</v>
      </c>
      <c r="F94" s="45">
        <v>0</v>
      </c>
      <c r="G94" s="45">
        <v>0</v>
      </c>
      <c r="H94" s="45">
        <v>0</v>
      </c>
      <c r="J94" s="19">
        <f t="shared" si="1"/>
        <v>0</v>
      </c>
    </row>
    <row r="95" spans="1:10" x14ac:dyDescent="0.2">
      <c r="A95" s="33" t="s">
        <v>162</v>
      </c>
      <c r="B95" s="34" t="s">
        <v>153</v>
      </c>
      <c r="C95" s="38">
        <v>0</v>
      </c>
      <c r="D95" s="38">
        <v>0</v>
      </c>
      <c r="E95" s="45">
        <v>0</v>
      </c>
      <c r="F95" s="45">
        <v>0</v>
      </c>
      <c r="G95" s="45">
        <v>0</v>
      </c>
      <c r="H95" s="45">
        <v>0</v>
      </c>
      <c r="J95" s="19">
        <f t="shared" si="1"/>
        <v>0</v>
      </c>
    </row>
    <row r="96" spans="1:10" x14ac:dyDescent="0.2">
      <c r="A96" s="33" t="s">
        <v>164</v>
      </c>
      <c r="B96" s="34" t="s">
        <v>155</v>
      </c>
      <c r="C96" s="38">
        <v>0</v>
      </c>
      <c r="D96" s="38">
        <v>0</v>
      </c>
      <c r="E96" s="45">
        <v>0</v>
      </c>
      <c r="F96" s="45">
        <v>0</v>
      </c>
      <c r="G96" s="45">
        <v>0</v>
      </c>
      <c r="H96" s="45">
        <v>0</v>
      </c>
      <c r="J96" s="19">
        <f t="shared" si="1"/>
        <v>0</v>
      </c>
    </row>
    <row r="97" spans="1:10" ht="25.5" x14ac:dyDescent="0.2">
      <c r="A97" s="33" t="s">
        <v>165</v>
      </c>
      <c r="B97" s="34" t="s">
        <v>157</v>
      </c>
      <c r="C97" s="38">
        <v>0</v>
      </c>
      <c r="D97" s="38">
        <v>0</v>
      </c>
      <c r="E97" s="45">
        <v>0</v>
      </c>
      <c r="F97" s="45">
        <v>0</v>
      </c>
      <c r="G97" s="45">
        <v>0</v>
      </c>
      <c r="H97" s="45">
        <v>0</v>
      </c>
      <c r="J97" s="19">
        <f t="shared" si="1"/>
        <v>0</v>
      </c>
    </row>
    <row r="98" spans="1:10" x14ac:dyDescent="0.2">
      <c r="A98" s="33" t="s">
        <v>167</v>
      </c>
      <c r="B98" s="34" t="s">
        <v>159</v>
      </c>
      <c r="C98" s="38">
        <v>0</v>
      </c>
      <c r="D98" s="38">
        <v>0</v>
      </c>
      <c r="E98" s="45">
        <v>0</v>
      </c>
      <c r="F98" s="45">
        <v>0</v>
      </c>
      <c r="G98" s="45">
        <v>0</v>
      </c>
      <c r="H98" s="45">
        <v>0</v>
      </c>
      <c r="J98" s="19">
        <f t="shared" si="1"/>
        <v>0</v>
      </c>
    </row>
    <row r="99" spans="1:10" ht="25.5" x14ac:dyDescent="0.2">
      <c r="A99" s="33" t="s">
        <v>169</v>
      </c>
      <c r="B99" s="34" t="s">
        <v>161</v>
      </c>
      <c r="C99" s="38">
        <v>0</v>
      </c>
      <c r="D99" s="38">
        <v>0</v>
      </c>
      <c r="E99" s="45">
        <v>0</v>
      </c>
      <c r="F99" s="45">
        <v>0</v>
      </c>
      <c r="G99" s="45">
        <v>0</v>
      </c>
      <c r="H99" s="45">
        <v>0</v>
      </c>
      <c r="J99" s="19">
        <f t="shared" si="1"/>
        <v>0</v>
      </c>
    </row>
    <row r="100" spans="1:10" ht="25.5" x14ac:dyDescent="0.2">
      <c r="A100" s="33" t="s">
        <v>170</v>
      </c>
      <c r="B100" s="34" t="s">
        <v>163</v>
      </c>
      <c r="C100" s="38">
        <v>0</v>
      </c>
      <c r="D100" s="38">
        <v>0</v>
      </c>
      <c r="E100" s="45">
        <v>0</v>
      </c>
      <c r="F100" s="45">
        <v>0</v>
      </c>
      <c r="G100" s="45">
        <v>0</v>
      </c>
      <c r="H100" s="45">
        <v>0</v>
      </c>
      <c r="J100" s="19">
        <f t="shared" si="1"/>
        <v>0</v>
      </c>
    </row>
    <row r="101" spans="1:10" ht="25.5" x14ac:dyDescent="0.2">
      <c r="A101" s="33" t="s">
        <v>171</v>
      </c>
      <c r="B101" s="34" t="s">
        <v>1132</v>
      </c>
      <c r="C101" s="38">
        <v>0</v>
      </c>
      <c r="D101" s="38">
        <v>0</v>
      </c>
      <c r="E101" s="45">
        <v>0</v>
      </c>
      <c r="F101" s="45">
        <v>0</v>
      </c>
      <c r="G101" s="45">
        <v>0</v>
      </c>
      <c r="H101" s="45">
        <v>0</v>
      </c>
      <c r="J101" s="19">
        <f t="shared" si="1"/>
        <v>0</v>
      </c>
    </row>
    <row r="102" spans="1:10" ht="25.5" x14ac:dyDescent="0.2">
      <c r="A102" s="33" t="s">
        <v>172</v>
      </c>
      <c r="B102" s="34" t="s">
        <v>166</v>
      </c>
      <c r="C102" s="38">
        <v>0</v>
      </c>
      <c r="D102" s="38">
        <v>0</v>
      </c>
      <c r="E102" s="45">
        <v>0</v>
      </c>
      <c r="F102" s="45">
        <v>0</v>
      </c>
      <c r="G102" s="45">
        <v>0</v>
      </c>
      <c r="H102" s="45">
        <v>0</v>
      </c>
      <c r="J102" s="19">
        <f t="shared" si="1"/>
        <v>0</v>
      </c>
    </row>
    <row r="103" spans="1:10" x14ac:dyDescent="0.2">
      <c r="A103" s="33" t="s">
        <v>174</v>
      </c>
      <c r="B103" s="34" t="s">
        <v>168</v>
      </c>
      <c r="C103" s="38">
        <v>0</v>
      </c>
      <c r="D103" s="38">
        <v>0</v>
      </c>
      <c r="E103" s="45">
        <v>0</v>
      </c>
      <c r="F103" s="45">
        <v>0</v>
      </c>
      <c r="G103" s="45">
        <v>0</v>
      </c>
      <c r="H103" s="45">
        <v>0</v>
      </c>
      <c r="J103" s="19">
        <f t="shared" si="1"/>
        <v>0</v>
      </c>
    </row>
    <row r="104" spans="1:10" ht="25.5" x14ac:dyDescent="0.2">
      <c r="A104" s="33" t="s">
        <v>176</v>
      </c>
      <c r="B104" s="34" t="s">
        <v>1133</v>
      </c>
      <c r="C104" s="38">
        <v>0</v>
      </c>
      <c r="D104" s="38">
        <v>0</v>
      </c>
      <c r="E104" s="45">
        <v>0</v>
      </c>
      <c r="F104" s="45">
        <v>0</v>
      </c>
      <c r="G104" s="45">
        <v>0</v>
      </c>
      <c r="H104" s="45">
        <v>0</v>
      </c>
      <c r="J104" s="19">
        <f t="shared" si="1"/>
        <v>0</v>
      </c>
    </row>
    <row r="105" spans="1:10" ht="25.5" x14ac:dyDescent="0.2">
      <c r="A105" s="33" t="s">
        <v>177</v>
      </c>
      <c r="B105" s="34" t="s">
        <v>173</v>
      </c>
      <c r="C105" s="38">
        <v>0</v>
      </c>
      <c r="D105" s="38">
        <v>0</v>
      </c>
      <c r="E105" s="45">
        <v>0</v>
      </c>
      <c r="F105" s="45">
        <v>0</v>
      </c>
      <c r="G105" s="45">
        <v>0</v>
      </c>
      <c r="H105" s="45">
        <v>0</v>
      </c>
      <c r="J105" s="19">
        <f t="shared" si="1"/>
        <v>0</v>
      </c>
    </row>
    <row r="106" spans="1:10" ht="25.5" x14ac:dyDescent="0.2">
      <c r="A106" s="33" t="s">
        <v>179</v>
      </c>
      <c r="B106" s="34" t="s">
        <v>175</v>
      </c>
      <c r="C106" s="38">
        <v>0</v>
      </c>
      <c r="D106" s="38">
        <v>0</v>
      </c>
      <c r="E106" s="45">
        <v>0</v>
      </c>
      <c r="F106" s="45">
        <v>0</v>
      </c>
      <c r="G106" s="45">
        <v>0</v>
      </c>
      <c r="H106" s="45">
        <v>0</v>
      </c>
      <c r="J106" s="19">
        <f t="shared" si="1"/>
        <v>0</v>
      </c>
    </row>
    <row r="107" spans="1:10" ht="25.5" x14ac:dyDescent="0.2">
      <c r="A107" s="33" t="s">
        <v>181</v>
      </c>
      <c r="B107" s="34" t="s">
        <v>1134</v>
      </c>
      <c r="C107" s="38">
        <v>10167398</v>
      </c>
      <c r="D107" s="38">
        <v>0</v>
      </c>
      <c r="E107" s="45">
        <v>0</v>
      </c>
      <c r="F107" s="45">
        <v>0</v>
      </c>
      <c r="G107" s="45">
        <v>0</v>
      </c>
      <c r="H107" s="45">
        <v>0</v>
      </c>
      <c r="J107" s="19">
        <f t="shared" si="1"/>
        <v>10167398</v>
      </c>
    </row>
    <row r="108" spans="1:10" x14ac:dyDescent="0.2">
      <c r="A108" s="33" t="s">
        <v>183</v>
      </c>
      <c r="B108" s="34" t="s">
        <v>178</v>
      </c>
      <c r="C108" s="38">
        <v>0</v>
      </c>
      <c r="D108" s="38">
        <v>0</v>
      </c>
      <c r="E108" s="45">
        <v>0</v>
      </c>
      <c r="F108" s="45">
        <v>0</v>
      </c>
      <c r="G108" s="45">
        <v>0</v>
      </c>
      <c r="H108" s="45">
        <v>0</v>
      </c>
      <c r="J108" s="19">
        <f t="shared" si="1"/>
        <v>0</v>
      </c>
    </row>
    <row r="109" spans="1:10" ht="25.5" x14ac:dyDescent="0.2">
      <c r="A109" s="33" t="s">
        <v>184</v>
      </c>
      <c r="B109" s="34" t="s">
        <v>180</v>
      </c>
      <c r="C109" s="38">
        <v>0</v>
      </c>
      <c r="D109" s="38">
        <v>0</v>
      </c>
      <c r="E109" s="45">
        <v>0</v>
      </c>
      <c r="F109" s="45">
        <v>0</v>
      </c>
      <c r="G109" s="45">
        <v>0</v>
      </c>
      <c r="H109" s="45">
        <v>0</v>
      </c>
      <c r="J109" s="19">
        <f t="shared" si="1"/>
        <v>0</v>
      </c>
    </row>
    <row r="110" spans="1:10" ht="25.5" x14ac:dyDescent="0.2">
      <c r="A110" s="33" t="s">
        <v>186</v>
      </c>
      <c r="B110" s="34" t="s">
        <v>182</v>
      </c>
      <c r="C110" s="38">
        <v>0</v>
      </c>
      <c r="D110" s="38">
        <v>0</v>
      </c>
      <c r="E110" s="45">
        <v>0</v>
      </c>
      <c r="F110" s="45">
        <v>0</v>
      </c>
      <c r="G110" s="45">
        <v>0</v>
      </c>
      <c r="H110" s="45">
        <v>0</v>
      </c>
      <c r="J110" s="19">
        <f t="shared" si="1"/>
        <v>0</v>
      </c>
    </row>
    <row r="111" spans="1:10" x14ac:dyDescent="0.2">
      <c r="A111" s="33" t="s">
        <v>188</v>
      </c>
      <c r="B111" s="34" t="s">
        <v>1135</v>
      </c>
      <c r="C111" s="38">
        <v>0</v>
      </c>
      <c r="D111" s="38">
        <v>0</v>
      </c>
      <c r="E111" s="45">
        <v>0</v>
      </c>
      <c r="F111" s="45">
        <v>0</v>
      </c>
      <c r="G111" s="45">
        <v>0</v>
      </c>
      <c r="H111" s="45">
        <v>0</v>
      </c>
      <c r="J111" s="19">
        <f t="shared" si="1"/>
        <v>0</v>
      </c>
    </row>
    <row r="112" spans="1:10" x14ac:dyDescent="0.2">
      <c r="A112" s="33" t="s">
        <v>190</v>
      </c>
      <c r="B112" s="34" t="s">
        <v>185</v>
      </c>
      <c r="C112" s="38">
        <v>0</v>
      </c>
      <c r="D112" s="38">
        <v>0</v>
      </c>
      <c r="E112" s="45">
        <v>0</v>
      </c>
      <c r="F112" s="45">
        <v>0</v>
      </c>
      <c r="G112" s="45">
        <v>0</v>
      </c>
      <c r="H112" s="45">
        <v>0</v>
      </c>
      <c r="J112" s="19">
        <f t="shared" si="1"/>
        <v>0</v>
      </c>
    </row>
    <row r="113" spans="1:10" ht="38.25" x14ac:dyDescent="0.2">
      <c r="A113" s="33" t="s">
        <v>191</v>
      </c>
      <c r="B113" s="34" t="s">
        <v>187</v>
      </c>
      <c r="C113" s="38">
        <v>0</v>
      </c>
      <c r="D113" s="38">
        <v>0</v>
      </c>
      <c r="E113" s="45">
        <v>0</v>
      </c>
      <c r="F113" s="45">
        <v>0</v>
      </c>
      <c r="G113" s="45">
        <v>0</v>
      </c>
      <c r="H113" s="45">
        <v>0</v>
      </c>
      <c r="J113" s="19">
        <f t="shared" si="1"/>
        <v>0</v>
      </c>
    </row>
    <row r="114" spans="1:10" ht="38.25" x14ac:dyDescent="0.2">
      <c r="A114" s="33" t="s">
        <v>193</v>
      </c>
      <c r="B114" s="34" t="s">
        <v>189</v>
      </c>
      <c r="C114" s="38">
        <v>0</v>
      </c>
      <c r="D114" s="38">
        <v>0</v>
      </c>
      <c r="E114" s="45">
        <v>0</v>
      </c>
      <c r="F114" s="45">
        <v>0</v>
      </c>
      <c r="G114" s="45">
        <v>0</v>
      </c>
      <c r="H114" s="45">
        <v>0</v>
      </c>
      <c r="J114" s="19">
        <f t="shared" si="1"/>
        <v>0</v>
      </c>
    </row>
    <row r="115" spans="1:10" ht="51" x14ac:dyDescent="0.2">
      <c r="A115" s="33" t="s">
        <v>195</v>
      </c>
      <c r="B115" s="34" t="s">
        <v>1136</v>
      </c>
      <c r="C115" s="38">
        <v>0</v>
      </c>
      <c r="D115" s="38">
        <v>0</v>
      </c>
      <c r="E115" s="45">
        <v>0</v>
      </c>
      <c r="F115" s="45">
        <v>0</v>
      </c>
      <c r="G115" s="45">
        <v>0</v>
      </c>
      <c r="H115" s="45">
        <v>0</v>
      </c>
      <c r="J115" s="19">
        <f t="shared" si="1"/>
        <v>0</v>
      </c>
    </row>
    <row r="116" spans="1:10" ht="38.25" x14ac:dyDescent="0.2">
      <c r="A116" s="33" t="s">
        <v>197</v>
      </c>
      <c r="B116" s="34" t="s">
        <v>192</v>
      </c>
      <c r="C116" s="38">
        <v>0</v>
      </c>
      <c r="D116" s="38">
        <v>0</v>
      </c>
      <c r="E116" s="45">
        <v>0</v>
      </c>
      <c r="F116" s="45">
        <v>0</v>
      </c>
      <c r="G116" s="45">
        <v>0</v>
      </c>
      <c r="H116" s="45">
        <v>0</v>
      </c>
      <c r="J116" s="19">
        <f t="shared" si="1"/>
        <v>0</v>
      </c>
    </row>
    <row r="117" spans="1:10" ht="38.25" x14ac:dyDescent="0.2">
      <c r="A117" s="33" t="s">
        <v>198</v>
      </c>
      <c r="B117" s="34" t="s">
        <v>194</v>
      </c>
      <c r="C117" s="38">
        <v>0</v>
      </c>
      <c r="D117" s="38">
        <v>0</v>
      </c>
      <c r="E117" s="45">
        <v>0</v>
      </c>
      <c r="F117" s="45">
        <v>0</v>
      </c>
      <c r="G117" s="45">
        <v>0</v>
      </c>
      <c r="H117" s="45">
        <v>0</v>
      </c>
      <c r="J117" s="19">
        <f t="shared" si="1"/>
        <v>0</v>
      </c>
    </row>
    <row r="118" spans="1:10" x14ac:dyDescent="0.2">
      <c r="A118" s="33" t="s">
        <v>200</v>
      </c>
      <c r="B118" s="34" t="s">
        <v>196</v>
      </c>
      <c r="C118" s="38">
        <v>0</v>
      </c>
      <c r="D118" s="38">
        <v>0</v>
      </c>
      <c r="E118" s="45">
        <v>0</v>
      </c>
      <c r="F118" s="45">
        <v>0</v>
      </c>
      <c r="G118" s="45">
        <v>0</v>
      </c>
      <c r="H118" s="45">
        <v>0</v>
      </c>
      <c r="J118" s="19">
        <f t="shared" si="1"/>
        <v>0</v>
      </c>
    </row>
    <row r="119" spans="1:10" ht="25.5" x14ac:dyDescent="0.2">
      <c r="A119" s="33" t="s">
        <v>202</v>
      </c>
      <c r="B119" s="34" t="s">
        <v>1073</v>
      </c>
      <c r="C119" s="38">
        <v>0</v>
      </c>
      <c r="D119" s="38">
        <v>0</v>
      </c>
      <c r="E119" s="45">
        <v>0</v>
      </c>
      <c r="F119" s="45">
        <v>0</v>
      </c>
      <c r="G119" s="45">
        <v>0</v>
      </c>
      <c r="H119" s="45">
        <v>0</v>
      </c>
      <c r="J119" s="19">
        <f t="shared" si="1"/>
        <v>0</v>
      </c>
    </row>
    <row r="120" spans="1:10" x14ac:dyDescent="0.2">
      <c r="A120" s="33" t="s">
        <v>204</v>
      </c>
      <c r="B120" s="34" t="s">
        <v>199</v>
      </c>
      <c r="C120" s="38">
        <v>0</v>
      </c>
      <c r="D120" s="38">
        <v>0</v>
      </c>
      <c r="E120" s="45">
        <v>0</v>
      </c>
      <c r="F120" s="45">
        <v>0</v>
      </c>
      <c r="G120" s="45">
        <v>0</v>
      </c>
      <c r="H120" s="45">
        <v>0</v>
      </c>
      <c r="J120" s="19">
        <f t="shared" si="1"/>
        <v>0</v>
      </c>
    </row>
    <row r="121" spans="1:10" ht="25.5" x14ac:dyDescent="0.2">
      <c r="A121" s="33" t="s">
        <v>206</v>
      </c>
      <c r="B121" s="34" t="s">
        <v>201</v>
      </c>
      <c r="C121" s="38">
        <v>0</v>
      </c>
      <c r="D121" s="38">
        <v>0</v>
      </c>
      <c r="E121" s="45">
        <v>0</v>
      </c>
      <c r="F121" s="45">
        <v>0</v>
      </c>
      <c r="G121" s="45">
        <v>0</v>
      </c>
      <c r="H121" s="45">
        <v>0</v>
      </c>
      <c r="J121" s="19">
        <f t="shared" si="1"/>
        <v>0</v>
      </c>
    </row>
    <row r="122" spans="1:10" ht="25.5" x14ac:dyDescent="0.2">
      <c r="A122" s="33" t="s">
        <v>208</v>
      </c>
      <c r="B122" s="34" t="s">
        <v>203</v>
      </c>
      <c r="C122" s="38">
        <v>0</v>
      </c>
      <c r="D122" s="38">
        <v>0</v>
      </c>
      <c r="E122" s="45">
        <v>0</v>
      </c>
      <c r="F122" s="45">
        <v>0</v>
      </c>
      <c r="G122" s="45">
        <v>0</v>
      </c>
      <c r="H122" s="45">
        <v>0</v>
      </c>
      <c r="J122" s="19">
        <f t="shared" si="1"/>
        <v>0</v>
      </c>
    </row>
    <row r="123" spans="1:10" x14ac:dyDescent="0.2">
      <c r="A123" s="33" t="s">
        <v>210</v>
      </c>
      <c r="B123" s="34" t="s">
        <v>205</v>
      </c>
      <c r="C123" s="38">
        <v>0</v>
      </c>
      <c r="D123" s="38">
        <v>0</v>
      </c>
      <c r="E123" s="45">
        <v>0</v>
      </c>
      <c r="F123" s="45">
        <v>0</v>
      </c>
      <c r="G123" s="45">
        <v>0</v>
      </c>
      <c r="H123" s="45">
        <v>0</v>
      </c>
      <c r="J123" s="19">
        <f t="shared" si="1"/>
        <v>0</v>
      </c>
    </row>
    <row r="124" spans="1:10" x14ac:dyDescent="0.2">
      <c r="A124" s="33" t="s">
        <v>212</v>
      </c>
      <c r="B124" s="34" t="s">
        <v>207</v>
      </c>
      <c r="C124" s="38">
        <v>10167398</v>
      </c>
      <c r="D124" s="38">
        <v>0</v>
      </c>
      <c r="E124" s="45">
        <v>0</v>
      </c>
      <c r="F124" s="45">
        <v>0</v>
      </c>
      <c r="G124" s="45">
        <v>0</v>
      </c>
      <c r="H124" s="45">
        <v>0</v>
      </c>
      <c r="J124" s="19">
        <f t="shared" si="1"/>
        <v>10167398</v>
      </c>
    </row>
    <row r="125" spans="1:10" ht="38.25" x14ac:dyDescent="0.2">
      <c r="A125" s="33" t="s">
        <v>213</v>
      </c>
      <c r="B125" s="34" t="s">
        <v>209</v>
      </c>
      <c r="C125" s="38">
        <v>0</v>
      </c>
      <c r="D125" s="38">
        <v>0</v>
      </c>
      <c r="E125" s="45">
        <v>0</v>
      </c>
      <c r="F125" s="45">
        <v>0</v>
      </c>
      <c r="G125" s="45">
        <v>0</v>
      </c>
      <c r="H125" s="45">
        <v>0</v>
      </c>
      <c r="J125" s="19">
        <f t="shared" si="1"/>
        <v>0</v>
      </c>
    </row>
    <row r="126" spans="1:10" ht="38.25" x14ac:dyDescent="0.2">
      <c r="A126" s="33" t="s">
        <v>214</v>
      </c>
      <c r="B126" s="34" t="s">
        <v>211</v>
      </c>
      <c r="C126" s="38">
        <v>0</v>
      </c>
      <c r="D126" s="38">
        <v>0</v>
      </c>
      <c r="E126" s="45">
        <v>0</v>
      </c>
      <c r="F126" s="45">
        <v>0</v>
      </c>
      <c r="G126" s="45">
        <v>0</v>
      </c>
      <c r="H126" s="45">
        <v>0</v>
      </c>
      <c r="J126" s="19">
        <f t="shared" si="1"/>
        <v>0</v>
      </c>
    </row>
    <row r="127" spans="1:10" ht="25.5" x14ac:dyDescent="0.2">
      <c r="A127" s="35" t="s">
        <v>216</v>
      </c>
      <c r="B127" s="36" t="s">
        <v>1137</v>
      </c>
      <c r="C127" s="39">
        <v>10167398</v>
      </c>
      <c r="D127" s="39">
        <v>0</v>
      </c>
      <c r="E127" s="46">
        <v>0</v>
      </c>
      <c r="F127" s="46">
        <v>0</v>
      </c>
      <c r="G127" s="46">
        <v>0</v>
      </c>
      <c r="H127" s="46">
        <v>0</v>
      </c>
      <c r="I127" s="25"/>
      <c r="J127" s="20">
        <f t="shared" si="1"/>
        <v>10167398</v>
      </c>
    </row>
    <row r="128" spans="1:10" x14ac:dyDescent="0.2">
      <c r="A128" s="33" t="s">
        <v>218</v>
      </c>
      <c r="B128" s="34" t="s">
        <v>1138</v>
      </c>
      <c r="C128" s="38">
        <v>0</v>
      </c>
      <c r="D128" s="38">
        <v>0</v>
      </c>
      <c r="E128" s="45">
        <v>0</v>
      </c>
      <c r="F128" s="45">
        <v>0</v>
      </c>
      <c r="G128" s="45">
        <v>0</v>
      </c>
      <c r="H128" s="45">
        <v>0</v>
      </c>
      <c r="J128" s="19">
        <f t="shared" si="1"/>
        <v>0</v>
      </c>
    </row>
    <row r="129" spans="1:10" x14ac:dyDescent="0.2">
      <c r="A129" s="33" t="s">
        <v>220</v>
      </c>
      <c r="B129" s="34" t="s">
        <v>215</v>
      </c>
      <c r="C129" s="38">
        <v>0</v>
      </c>
      <c r="D129" s="38">
        <v>0</v>
      </c>
      <c r="E129" s="45">
        <v>0</v>
      </c>
      <c r="F129" s="45">
        <v>0</v>
      </c>
      <c r="G129" s="45">
        <v>0</v>
      </c>
      <c r="H129" s="45">
        <v>0</v>
      </c>
      <c r="J129" s="19">
        <f t="shared" si="1"/>
        <v>0</v>
      </c>
    </row>
    <row r="130" spans="1:10" ht="25.5" x14ac:dyDescent="0.2">
      <c r="A130" s="33" t="s">
        <v>222</v>
      </c>
      <c r="B130" s="34" t="s">
        <v>217</v>
      </c>
      <c r="C130" s="38">
        <v>4215562</v>
      </c>
      <c r="D130" s="38">
        <v>0</v>
      </c>
      <c r="E130" s="45">
        <v>0</v>
      </c>
      <c r="F130" s="45">
        <v>0</v>
      </c>
      <c r="G130" s="45">
        <v>0</v>
      </c>
      <c r="H130" s="45">
        <v>0</v>
      </c>
      <c r="I130" s="19"/>
      <c r="J130" s="19">
        <f t="shared" si="1"/>
        <v>4215562</v>
      </c>
    </row>
    <row r="131" spans="1:10" ht="25.5" x14ac:dyDescent="0.2">
      <c r="A131" s="33" t="s">
        <v>223</v>
      </c>
      <c r="B131" s="34" t="s">
        <v>219</v>
      </c>
      <c r="C131" s="38">
        <v>36561212</v>
      </c>
      <c r="D131" s="38">
        <v>0</v>
      </c>
      <c r="E131" s="45">
        <v>0</v>
      </c>
      <c r="F131" s="45">
        <v>0</v>
      </c>
      <c r="G131" s="45">
        <v>0</v>
      </c>
      <c r="H131" s="45">
        <v>0</v>
      </c>
      <c r="J131" s="19">
        <f t="shared" si="1"/>
        <v>36561212</v>
      </c>
    </row>
    <row r="132" spans="1:10" x14ac:dyDescent="0.2">
      <c r="A132" s="33" t="s">
        <v>225</v>
      </c>
      <c r="B132" s="34" t="s">
        <v>221</v>
      </c>
      <c r="C132" s="38">
        <v>0</v>
      </c>
      <c r="D132" s="38">
        <v>0</v>
      </c>
      <c r="E132" s="45">
        <v>0</v>
      </c>
      <c r="F132" s="45">
        <v>0</v>
      </c>
      <c r="G132" s="45">
        <v>0</v>
      </c>
      <c r="H132" s="45">
        <v>0</v>
      </c>
      <c r="J132" s="19">
        <f t="shared" si="1"/>
        <v>0</v>
      </c>
    </row>
    <row r="133" spans="1:10" x14ac:dyDescent="0.2">
      <c r="A133" s="33" t="s">
        <v>226</v>
      </c>
      <c r="B133" s="34" t="s">
        <v>1139</v>
      </c>
      <c r="C133" s="38">
        <v>40776774</v>
      </c>
      <c r="D133" s="38">
        <v>0</v>
      </c>
      <c r="E133" s="45">
        <v>0</v>
      </c>
      <c r="F133" s="45">
        <v>0</v>
      </c>
      <c r="G133" s="45">
        <v>0</v>
      </c>
      <c r="H133" s="45">
        <v>0</v>
      </c>
      <c r="J133" s="19">
        <f t="shared" ref="J133:J196" si="2">+C133+D133+E133+F133+G133+H133</f>
        <v>40776774</v>
      </c>
    </row>
    <row r="134" spans="1:10" ht="38.25" x14ac:dyDescent="0.2">
      <c r="A134" s="33" t="s">
        <v>228</v>
      </c>
      <c r="B134" s="34" t="s">
        <v>224</v>
      </c>
      <c r="C134" s="38">
        <v>0</v>
      </c>
      <c r="D134" s="38">
        <v>0</v>
      </c>
      <c r="E134" s="45">
        <v>0</v>
      </c>
      <c r="F134" s="45">
        <v>0</v>
      </c>
      <c r="G134" s="45">
        <v>0</v>
      </c>
      <c r="H134" s="45">
        <v>0</v>
      </c>
      <c r="J134" s="19">
        <f t="shared" si="2"/>
        <v>0</v>
      </c>
    </row>
    <row r="135" spans="1:10" ht="38.25" x14ac:dyDescent="0.2">
      <c r="A135" s="33" t="s">
        <v>230</v>
      </c>
      <c r="B135" s="34" t="s">
        <v>1140</v>
      </c>
      <c r="C135" s="38">
        <v>0</v>
      </c>
      <c r="D135" s="38">
        <v>0</v>
      </c>
      <c r="E135" s="45">
        <v>0</v>
      </c>
      <c r="F135" s="45">
        <v>0</v>
      </c>
      <c r="G135" s="45">
        <v>0</v>
      </c>
      <c r="H135" s="45">
        <v>0</v>
      </c>
      <c r="J135" s="19">
        <f t="shared" si="2"/>
        <v>0</v>
      </c>
    </row>
    <row r="136" spans="1:10" x14ac:dyDescent="0.2">
      <c r="A136" s="33" t="s">
        <v>231</v>
      </c>
      <c r="B136" s="34" t="s">
        <v>227</v>
      </c>
      <c r="C136" s="38">
        <v>0</v>
      </c>
      <c r="D136" s="38">
        <v>0</v>
      </c>
      <c r="E136" s="45">
        <v>0</v>
      </c>
      <c r="F136" s="45">
        <v>0</v>
      </c>
      <c r="G136" s="45">
        <v>0</v>
      </c>
      <c r="H136" s="45">
        <v>0</v>
      </c>
      <c r="J136" s="19">
        <f t="shared" si="2"/>
        <v>0</v>
      </c>
    </row>
    <row r="137" spans="1:10" x14ac:dyDescent="0.2">
      <c r="A137" s="33" t="s">
        <v>233</v>
      </c>
      <c r="B137" s="34" t="s">
        <v>229</v>
      </c>
      <c r="C137" s="38">
        <v>0</v>
      </c>
      <c r="D137" s="38">
        <v>0</v>
      </c>
      <c r="E137" s="45">
        <v>0</v>
      </c>
      <c r="F137" s="45">
        <v>0</v>
      </c>
      <c r="G137" s="45">
        <v>0</v>
      </c>
      <c r="H137" s="45">
        <v>0</v>
      </c>
      <c r="J137" s="19">
        <f t="shared" si="2"/>
        <v>0</v>
      </c>
    </row>
    <row r="138" spans="1:10" ht="38.25" x14ac:dyDescent="0.2">
      <c r="A138" s="33" t="s">
        <v>235</v>
      </c>
      <c r="B138" s="34" t="s">
        <v>1074</v>
      </c>
      <c r="C138" s="38">
        <v>0</v>
      </c>
      <c r="D138" s="38">
        <v>0</v>
      </c>
      <c r="E138" s="45">
        <v>0</v>
      </c>
      <c r="F138" s="45">
        <v>0</v>
      </c>
      <c r="G138" s="45">
        <v>0</v>
      </c>
      <c r="H138" s="45">
        <v>0</v>
      </c>
      <c r="J138" s="19">
        <f t="shared" si="2"/>
        <v>0</v>
      </c>
    </row>
    <row r="139" spans="1:10" ht="25.5" x14ac:dyDescent="0.2">
      <c r="A139" s="33" t="s">
        <v>237</v>
      </c>
      <c r="B139" s="34" t="s">
        <v>232</v>
      </c>
      <c r="C139" s="38">
        <v>0</v>
      </c>
      <c r="D139" s="38">
        <v>0</v>
      </c>
      <c r="E139" s="45">
        <v>0</v>
      </c>
      <c r="F139" s="45">
        <v>0</v>
      </c>
      <c r="G139" s="45">
        <v>0</v>
      </c>
      <c r="H139" s="45">
        <v>0</v>
      </c>
      <c r="J139" s="19">
        <f t="shared" si="2"/>
        <v>0</v>
      </c>
    </row>
    <row r="140" spans="1:10" ht="25.5" x14ac:dyDescent="0.2">
      <c r="A140" s="33" t="s">
        <v>239</v>
      </c>
      <c r="B140" s="34" t="s">
        <v>234</v>
      </c>
      <c r="C140" s="38">
        <v>0</v>
      </c>
      <c r="D140" s="38">
        <v>0</v>
      </c>
      <c r="E140" s="45">
        <v>0</v>
      </c>
      <c r="F140" s="45">
        <v>0</v>
      </c>
      <c r="G140" s="45">
        <v>0</v>
      </c>
      <c r="H140" s="45">
        <v>0</v>
      </c>
      <c r="J140" s="19">
        <f t="shared" si="2"/>
        <v>0</v>
      </c>
    </row>
    <row r="141" spans="1:10" x14ac:dyDescent="0.2">
      <c r="A141" s="33" t="s">
        <v>241</v>
      </c>
      <c r="B141" s="34" t="s">
        <v>236</v>
      </c>
      <c r="C141" s="38">
        <v>0</v>
      </c>
      <c r="D141" s="38">
        <v>0</v>
      </c>
      <c r="E141" s="45">
        <v>0</v>
      </c>
      <c r="F141" s="45">
        <v>0</v>
      </c>
      <c r="G141" s="45">
        <v>0</v>
      </c>
      <c r="H141" s="45">
        <v>0</v>
      </c>
      <c r="J141" s="19">
        <f t="shared" si="2"/>
        <v>0</v>
      </c>
    </row>
    <row r="142" spans="1:10" ht="25.5" x14ac:dyDescent="0.2">
      <c r="A142" s="33" t="s">
        <v>243</v>
      </c>
      <c r="B142" s="34" t="s">
        <v>238</v>
      </c>
      <c r="C142" s="38">
        <v>0</v>
      </c>
      <c r="D142" s="38">
        <v>0</v>
      </c>
      <c r="E142" s="45">
        <v>0</v>
      </c>
      <c r="F142" s="45">
        <v>0</v>
      </c>
      <c r="G142" s="45">
        <v>0</v>
      </c>
      <c r="H142" s="45">
        <v>0</v>
      </c>
      <c r="J142" s="19">
        <f t="shared" si="2"/>
        <v>0</v>
      </c>
    </row>
    <row r="143" spans="1:10" x14ac:dyDescent="0.2">
      <c r="A143" s="33" t="s">
        <v>245</v>
      </c>
      <c r="B143" s="34" t="s">
        <v>240</v>
      </c>
      <c r="C143" s="38">
        <v>0</v>
      </c>
      <c r="D143" s="38">
        <v>0</v>
      </c>
      <c r="E143" s="45">
        <v>0</v>
      </c>
      <c r="F143" s="45">
        <v>0</v>
      </c>
      <c r="G143" s="45">
        <v>0</v>
      </c>
      <c r="H143" s="45">
        <v>0</v>
      </c>
      <c r="J143" s="19">
        <f t="shared" si="2"/>
        <v>0</v>
      </c>
    </row>
    <row r="144" spans="1:10" ht="25.5" x14ac:dyDescent="0.2">
      <c r="A144" s="33" t="s">
        <v>246</v>
      </c>
      <c r="B144" s="34" t="s">
        <v>242</v>
      </c>
      <c r="C144" s="38">
        <v>0</v>
      </c>
      <c r="D144" s="38">
        <v>0</v>
      </c>
      <c r="E144" s="45">
        <v>0</v>
      </c>
      <c r="F144" s="45">
        <v>0</v>
      </c>
      <c r="G144" s="45">
        <v>0</v>
      </c>
      <c r="H144" s="45">
        <v>0</v>
      </c>
      <c r="J144" s="19">
        <f t="shared" si="2"/>
        <v>0</v>
      </c>
    </row>
    <row r="145" spans="1:10" ht="25.5" x14ac:dyDescent="0.2">
      <c r="A145" s="33" t="s">
        <v>248</v>
      </c>
      <c r="B145" s="34" t="s">
        <v>244</v>
      </c>
      <c r="C145" s="38">
        <v>0</v>
      </c>
      <c r="D145" s="38">
        <v>0</v>
      </c>
      <c r="E145" s="45">
        <v>0</v>
      </c>
      <c r="F145" s="45">
        <v>0</v>
      </c>
      <c r="G145" s="45">
        <v>0</v>
      </c>
      <c r="H145" s="45">
        <v>0</v>
      </c>
      <c r="J145" s="19">
        <f t="shared" si="2"/>
        <v>0</v>
      </c>
    </row>
    <row r="146" spans="1:10" ht="38.25" x14ac:dyDescent="0.2">
      <c r="A146" s="33" t="s">
        <v>250</v>
      </c>
      <c r="B146" s="34" t="s">
        <v>1141</v>
      </c>
      <c r="C146" s="38">
        <v>0</v>
      </c>
      <c r="D146" s="38">
        <v>0</v>
      </c>
      <c r="E146" s="45">
        <v>0</v>
      </c>
      <c r="F146" s="45">
        <v>0</v>
      </c>
      <c r="G146" s="45">
        <v>0</v>
      </c>
      <c r="H146" s="45">
        <v>0</v>
      </c>
      <c r="J146" s="19">
        <f t="shared" si="2"/>
        <v>0</v>
      </c>
    </row>
    <row r="147" spans="1:10" x14ac:dyDescent="0.2">
      <c r="A147" s="33" t="s">
        <v>251</v>
      </c>
      <c r="B147" s="34" t="s">
        <v>247</v>
      </c>
      <c r="C147" s="38">
        <v>0</v>
      </c>
      <c r="D147" s="38">
        <v>0</v>
      </c>
      <c r="E147" s="45">
        <v>0</v>
      </c>
      <c r="F147" s="45">
        <v>0</v>
      </c>
      <c r="G147" s="45">
        <v>0</v>
      </c>
      <c r="H147" s="45">
        <v>0</v>
      </c>
      <c r="J147" s="19">
        <f t="shared" si="2"/>
        <v>0</v>
      </c>
    </row>
    <row r="148" spans="1:10" x14ac:dyDescent="0.2">
      <c r="A148" s="33" t="s">
        <v>253</v>
      </c>
      <c r="B148" s="34" t="s">
        <v>249</v>
      </c>
      <c r="C148" s="38">
        <v>0</v>
      </c>
      <c r="D148" s="38">
        <v>0</v>
      </c>
      <c r="E148" s="45">
        <v>0</v>
      </c>
      <c r="F148" s="45">
        <v>0</v>
      </c>
      <c r="G148" s="45">
        <v>0</v>
      </c>
      <c r="H148" s="45">
        <v>0</v>
      </c>
      <c r="J148" s="19">
        <f t="shared" si="2"/>
        <v>0</v>
      </c>
    </row>
    <row r="149" spans="1:10" ht="38.25" x14ac:dyDescent="0.2">
      <c r="A149" s="33" t="s">
        <v>255</v>
      </c>
      <c r="B149" s="34" t="s">
        <v>1075</v>
      </c>
      <c r="C149" s="38">
        <v>0</v>
      </c>
      <c r="D149" s="38">
        <v>0</v>
      </c>
      <c r="E149" s="45">
        <v>0</v>
      </c>
      <c r="F149" s="45">
        <v>0</v>
      </c>
      <c r="G149" s="45">
        <v>0</v>
      </c>
      <c r="H149" s="45">
        <v>0</v>
      </c>
      <c r="J149" s="19">
        <f t="shared" si="2"/>
        <v>0</v>
      </c>
    </row>
    <row r="150" spans="1:10" ht="25.5" x14ac:dyDescent="0.2">
      <c r="A150" s="33" t="s">
        <v>257</v>
      </c>
      <c r="B150" s="34" t="s">
        <v>252</v>
      </c>
      <c r="C150" s="38">
        <v>0</v>
      </c>
      <c r="D150" s="38">
        <v>0</v>
      </c>
      <c r="E150" s="45">
        <v>0</v>
      </c>
      <c r="F150" s="45">
        <v>0</v>
      </c>
      <c r="G150" s="45">
        <v>0</v>
      </c>
      <c r="H150" s="45">
        <v>0</v>
      </c>
      <c r="J150" s="19">
        <f t="shared" si="2"/>
        <v>0</v>
      </c>
    </row>
    <row r="151" spans="1:10" ht="25.5" x14ac:dyDescent="0.2">
      <c r="A151" s="33" t="s">
        <v>259</v>
      </c>
      <c r="B151" s="34" t="s">
        <v>254</v>
      </c>
      <c r="C151" s="38">
        <v>0</v>
      </c>
      <c r="D151" s="38">
        <v>0</v>
      </c>
      <c r="E151" s="45">
        <v>0</v>
      </c>
      <c r="F151" s="45">
        <v>0</v>
      </c>
      <c r="G151" s="45">
        <v>0</v>
      </c>
      <c r="H151" s="45">
        <v>0</v>
      </c>
      <c r="J151" s="19">
        <f t="shared" si="2"/>
        <v>0</v>
      </c>
    </row>
    <row r="152" spans="1:10" x14ac:dyDescent="0.2">
      <c r="A152" s="33" t="s">
        <v>261</v>
      </c>
      <c r="B152" s="34" t="s">
        <v>256</v>
      </c>
      <c r="C152" s="38">
        <v>0</v>
      </c>
      <c r="D152" s="38">
        <v>0</v>
      </c>
      <c r="E152" s="45">
        <v>0</v>
      </c>
      <c r="F152" s="45">
        <v>0</v>
      </c>
      <c r="G152" s="45">
        <v>0</v>
      </c>
      <c r="H152" s="45">
        <v>0</v>
      </c>
      <c r="J152" s="19">
        <f t="shared" si="2"/>
        <v>0</v>
      </c>
    </row>
    <row r="153" spans="1:10" ht="25.5" x14ac:dyDescent="0.2">
      <c r="A153" s="33" t="s">
        <v>263</v>
      </c>
      <c r="B153" s="34" t="s">
        <v>258</v>
      </c>
      <c r="C153" s="38">
        <v>0</v>
      </c>
      <c r="D153" s="38">
        <v>0</v>
      </c>
      <c r="E153" s="45">
        <v>0</v>
      </c>
      <c r="F153" s="45">
        <v>0</v>
      </c>
      <c r="G153" s="45">
        <v>0</v>
      </c>
      <c r="H153" s="45">
        <v>0</v>
      </c>
      <c r="J153" s="19">
        <f t="shared" si="2"/>
        <v>0</v>
      </c>
    </row>
    <row r="154" spans="1:10" x14ac:dyDescent="0.2">
      <c r="A154" s="33" t="s">
        <v>265</v>
      </c>
      <c r="B154" s="34" t="s">
        <v>260</v>
      </c>
      <c r="C154" s="38">
        <v>0</v>
      </c>
      <c r="D154" s="38">
        <v>0</v>
      </c>
      <c r="E154" s="45">
        <v>0</v>
      </c>
      <c r="F154" s="45">
        <v>0</v>
      </c>
      <c r="G154" s="45">
        <v>0</v>
      </c>
      <c r="H154" s="45">
        <v>0</v>
      </c>
      <c r="J154" s="19">
        <f t="shared" si="2"/>
        <v>0</v>
      </c>
    </row>
    <row r="155" spans="1:10" ht="25.5" x14ac:dyDescent="0.2">
      <c r="A155" s="33" t="s">
        <v>266</v>
      </c>
      <c r="B155" s="34" t="s">
        <v>262</v>
      </c>
      <c r="C155" s="38">
        <v>0</v>
      </c>
      <c r="D155" s="38">
        <v>0</v>
      </c>
      <c r="E155" s="45">
        <v>0</v>
      </c>
      <c r="F155" s="45">
        <v>0</v>
      </c>
      <c r="G155" s="45">
        <v>0</v>
      </c>
      <c r="H155" s="45">
        <v>0</v>
      </c>
      <c r="J155" s="19">
        <f t="shared" si="2"/>
        <v>0</v>
      </c>
    </row>
    <row r="156" spans="1:10" ht="25.5" x14ac:dyDescent="0.2">
      <c r="A156" s="33" t="s">
        <v>268</v>
      </c>
      <c r="B156" s="34" t="s">
        <v>264</v>
      </c>
      <c r="C156" s="38">
        <v>0</v>
      </c>
      <c r="D156" s="38">
        <v>0</v>
      </c>
      <c r="E156" s="45">
        <v>0</v>
      </c>
      <c r="F156" s="45">
        <v>0</v>
      </c>
      <c r="G156" s="45">
        <v>0</v>
      </c>
      <c r="H156" s="45">
        <v>0</v>
      </c>
      <c r="J156" s="19">
        <f t="shared" si="2"/>
        <v>0</v>
      </c>
    </row>
    <row r="157" spans="1:10" ht="25.5" x14ac:dyDescent="0.2">
      <c r="A157" s="33" t="s">
        <v>270</v>
      </c>
      <c r="B157" s="34" t="s">
        <v>1142</v>
      </c>
      <c r="C157" s="38">
        <v>60638165</v>
      </c>
      <c r="D157" s="38">
        <v>0</v>
      </c>
      <c r="E157" s="45">
        <v>0</v>
      </c>
      <c r="F157" s="45">
        <v>0</v>
      </c>
      <c r="G157" s="45">
        <v>0</v>
      </c>
      <c r="H157" s="45">
        <v>0</v>
      </c>
      <c r="J157" s="19">
        <f t="shared" si="2"/>
        <v>60638165</v>
      </c>
    </row>
    <row r="158" spans="1:10" x14ac:dyDescent="0.2">
      <c r="A158" s="33" t="s">
        <v>271</v>
      </c>
      <c r="B158" s="34" t="s">
        <v>267</v>
      </c>
      <c r="C158" s="38">
        <v>545000</v>
      </c>
      <c r="D158" s="38">
        <v>0</v>
      </c>
      <c r="E158" s="45">
        <v>0</v>
      </c>
      <c r="F158" s="45">
        <v>0</v>
      </c>
      <c r="G158" s="45">
        <v>0</v>
      </c>
      <c r="H158" s="45">
        <v>0</v>
      </c>
      <c r="J158" s="19">
        <f t="shared" si="2"/>
        <v>545000</v>
      </c>
    </row>
    <row r="159" spans="1:10" x14ac:dyDescent="0.2">
      <c r="A159" s="33" t="s">
        <v>273</v>
      </c>
      <c r="B159" s="34" t="s">
        <v>269</v>
      </c>
      <c r="C159" s="38">
        <v>0</v>
      </c>
      <c r="D159" s="38">
        <v>0</v>
      </c>
      <c r="E159" s="45">
        <v>0</v>
      </c>
      <c r="F159" s="45">
        <v>0</v>
      </c>
      <c r="G159" s="45">
        <v>0</v>
      </c>
      <c r="H159" s="45">
        <v>0</v>
      </c>
      <c r="J159" s="19">
        <f t="shared" si="2"/>
        <v>0</v>
      </c>
    </row>
    <row r="160" spans="1:10" ht="38.25" x14ac:dyDescent="0.2">
      <c r="A160" s="33" t="s">
        <v>275</v>
      </c>
      <c r="B160" s="34" t="s">
        <v>1076</v>
      </c>
      <c r="C160" s="38">
        <v>0</v>
      </c>
      <c r="D160" s="38">
        <v>0</v>
      </c>
      <c r="E160" s="45">
        <v>0</v>
      </c>
      <c r="F160" s="45">
        <v>0</v>
      </c>
      <c r="G160" s="45">
        <v>0</v>
      </c>
      <c r="H160" s="45">
        <v>0</v>
      </c>
      <c r="J160" s="19">
        <f t="shared" si="2"/>
        <v>0</v>
      </c>
    </row>
    <row r="161" spans="1:10" ht="25.5" x14ac:dyDescent="0.2">
      <c r="A161" s="33" t="s">
        <v>277</v>
      </c>
      <c r="B161" s="34" t="s">
        <v>272</v>
      </c>
      <c r="C161" s="38">
        <v>0</v>
      </c>
      <c r="D161" s="38">
        <v>0</v>
      </c>
      <c r="E161" s="45">
        <v>0</v>
      </c>
      <c r="F161" s="45">
        <v>0</v>
      </c>
      <c r="G161" s="45">
        <v>0</v>
      </c>
      <c r="H161" s="45">
        <v>0</v>
      </c>
      <c r="J161" s="19">
        <f t="shared" si="2"/>
        <v>0</v>
      </c>
    </row>
    <row r="162" spans="1:10" ht="25.5" x14ac:dyDescent="0.2">
      <c r="A162" s="33" t="s">
        <v>279</v>
      </c>
      <c r="B162" s="34" t="s">
        <v>274</v>
      </c>
      <c r="C162" s="38">
        <v>0</v>
      </c>
      <c r="D162" s="38">
        <v>0</v>
      </c>
      <c r="E162" s="45">
        <v>0</v>
      </c>
      <c r="F162" s="45">
        <v>0</v>
      </c>
      <c r="G162" s="45">
        <v>0</v>
      </c>
      <c r="H162" s="45">
        <v>0</v>
      </c>
      <c r="J162" s="19">
        <f t="shared" si="2"/>
        <v>0</v>
      </c>
    </row>
    <row r="163" spans="1:10" x14ac:dyDescent="0.2">
      <c r="A163" s="33" t="s">
        <v>281</v>
      </c>
      <c r="B163" s="34" t="s">
        <v>276</v>
      </c>
      <c r="C163" s="38">
        <v>0</v>
      </c>
      <c r="D163" s="38">
        <v>0</v>
      </c>
      <c r="E163" s="45">
        <v>0</v>
      </c>
      <c r="F163" s="45">
        <v>0</v>
      </c>
      <c r="G163" s="45">
        <v>0</v>
      </c>
      <c r="H163" s="45">
        <v>0</v>
      </c>
      <c r="J163" s="19">
        <f t="shared" si="2"/>
        <v>0</v>
      </c>
    </row>
    <row r="164" spans="1:10" ht="25.5" x14ac:dyDescent="0.2">
      <c r="A164" s="33" t="s">
        <v>283</v>
      </c>
      <c r="B164" s="34" t="s">
        <v>278</v>
      </c>
      <c r="C164" s="38">
        <v>1575283</v>
      </c>
      <c r="D164" s="38">
        <v>0</v>
      </c>
      <c r="E164" s="45">
        <v>0</v>
      </c>
      <c r="F164" s="45">
        <v>0</v>
      </c>
      <c r="G164" s="45">
        <v>0</v>
      </c>
      <c r="H164" s="45">
        <v>0</v>
      </c>
      <c r="J164" s="19">
        <f t="shared" si="2"/>
        <v>1575283</v>
      </c>
    </row>
    <row r="165" spans="1:10" x14ac:dyDescent="0.2">
      <c r="A165" s="33" t="s">
        <v>285</v>
      </c>
      <c r="B165" s="34" t="s">
        <v>280</v>
      </c>
      <c r="C165" s="38">
        <v>58017882</v>
      </c>
      <c r="D165" s="38">
        <v>0</v>
      </c>
      <c r="E165" s="45">
        <v>0</v>
      </c>
      <c r="F165" s="45">
        <v>0</v>
      </c>
      <c r="G165" s="45">
        <v>0</v>
      </c>
      <c r="H165" s="45">
        <v>0</v>
      </c>
      <c r="J165" s="19">
        <f t="shared" si="2"/>
        <v>58017882</v>
      </c>
    </row>
    <row r="166" spans="1:10" ht="25.5" x14ac:dyDescent="0.2">
      <c r="A166" s="33" t="s">
        <v>286</v>
      </c>
      <c r="B166" s="34" t="s">
        <v>282</v>
      </c>
      <c r="C166" s="38">
        <v>500000</v>
      </c>
      <c r="D166" s="38">
        <v>0</v>
      </c>
      <c r="E166" s="45">
        <v>0</v>
      </c>
      <c r="F166" s="45">
        <v>0</v>
      </c>
      <c r="G166" s="45">
        <v>0</v>
      </c>
      <c r="H166" s="45">
        <v>0</v>
      </c>
      <c r="J166" s="19">
        <f t="shared" si="2"/>
        <v>500000</v>
      </c>
    </row>
    <row r="167" spans="1:10" ht="25.5" x14ac:dyDescent="0.2">
      <c r="A167" s="33" t="s">
        <v>288</v>
      </c>
      <c r="B167" s="34" t="s">
        <v>284</v>
      </c>
      <c r="C167" s="38">
        <v>0</v>
      </c>
      <c r="D167" s="38">
        <v>0</v>
      </c>
      <c r="E167" s="45">
        <v>0</v>
      </c>
      <c r="F167" s="45">
        <v>0</v>
      </c>
      <c r="G167" s="45">
        <v>0</v>
      </c>
      <c r="H167" s="45">
        <v>0</v>
      </c>
      <c r="J167" s="19">
        <f t="shared" si="2"/>
        <v>0</v>
      </c>
    </row>
    <row r="168" spans="1:10" ht="38.25" x14ac:dyDescent="0.2">
      <c r="A168" s="33" t="s">
        <v>289</v>
      </c>
      <c r="B168" s="34" t="s">
        <v>1143</v>
      </c>
      <c r="C168" s="38">
        <v>0</v>
      </c>
      <c r="D168" s="38">
        <v>0</v>
      </c>
      <c r="E168" s="45">
        <v>0</v>
      </c>
      <c r="F168" s="45">
        <v>0</v>
      </c>
      <c r="G168" s="45">
        <v>0</v>
      </c>
      <c r="H168" s="45">
        <v>0</v>
      </c>
      <c r="J168" s="19">
        <f t="shared" si="2"/>
        <v>0</v>
      </c>
    </row>
    <row r="169" spans="1:10" ht="38.25" x14ac:dyDescent="0.2">
      <c r="A169" s="33" t="s">
        <v>291</v>
      </c>
      <c r="B169" s="34" t="s">
        <v>287</v>
      </c>
      <c r="C169" s="38">
        <v>0</v>
      </c>
      <c r="D169" s="38">
        <v>0</v>
      </c>
      <c r="E169" s="45">
        <v>0</v>
      </c>
      <c r="F169" s="45">
        <v>0</v>
      </c>
      <c r="G169" s="45">
        <v>0</v>
      </c>
      <c r="H169" s="45">
        <v>0</v>
      </c>
      <c r="J169" s="19">
        <f t="shared" si="2"/>
        <v>0</v>
      </c>
    </row>
    <row r="170" spans="1:10" ht="38.25" x14ac:dyDescent="0.2">
      <c r="A170" s="33" t="s">
        <v>293</v>
      </c>
      <c r="B170" s="34" t="s">
        <v>1144</v>
      </c>
      <c r="C170" s="38">
        <v>0</v>
      </c>
      <c r="D170" s="38">
        <v>0</v>
      </c>
      <c r="E170" s="45">
        <v>0</v>
      </c>
      <c r="F170" s="45">
        <v>0</v>
      </c>
      <c r="G170" s="45">
        <v>0</v>
      </c>
      <c r="H170" s="45">
        <v>0</v>
      </c>
      <c r="J170" s="19">
        <f t="shared" si="2"/>
        <v>0</v>
      </c>
    </row>
    <row r="171" spans="1:10" x14ac:dyDescent="0.2">
      <c r="A171" s="33" t="s">
        <v>295</v>
      </c>
      <c r="B171" s="34" t="s">
        <v>290</v>
      </c>
      <c r="C171" s="38">
        <v>0</v>
      </c>
      <c r="D171" s="38">
        <v>0</v>
      </c>
      <c r="E171" s="45">
        <v>0</v>
      </c>
      <c r="F171" s="45">
        <v>0</v>
      </c>
      <c r="G171" s="45">
        <v>0</v>
      </c>
      <c r="H171" s="45">
        <v>0</v>
      </c>
      <c r="J171" s="19">
        <f t="shared" si="2"/>
        <v>0</v>
      </c>
    </row>
    <row r="172" spans="1:10" x14ac:dyDescent="0.2">
      <c r="A172" s="33" t="s">
        <v>297</v>
      </c>
      <c r="B172" s="34" t="s">
        <v>292</v>
      </c>
      <c r="C172" s="38">
        <v>0</v>
      </c>
      <c r="D172" s="38">
        <v>0</v>
      </c>
      <c r="E172" s="45">
        <v>0</v>
      </c>
      <c r="F172" s="45">
        <v>0</v>
      </c>
      <c r="G172" s="45">
        <v>0</v>
      </c>
      <c r="H172" s="45">
        <v>0</v>
      </c>
      <c r="J172" s="19">
        <f t="shared" si="2"/>
        <v>0</v>
      </c>
    </row>
    <row r="173" spans="1:10" x14ac:dyDescent="0.2">
      <c r="A173" s="33" t="s">
        <v>299</v>
      </c>
      <c r="B173" s="34" t="s">
        <v>294</v>
      </c>
      <c r="C173" s="38">
        <v>0</v>
      </c>
      <c r="D173" s="38">
        <v>0</v>
      </c>
      <c r="E173" s="45">
        <v>0</v>
      </c>
      <c r="F173" s="45">
        <v>0</v>
      </c>
      <c r="G173" s="45">
        <v>0</v>
      </c>
      <c r="H173" s="45">
        <v>0</v>
      </c>
      <c r="J173" s="19">
        <f t="shared" si="2"/>
        <v>0</v>
      </c>
    </row>
    <row r="174" spans="1:10" x14ac:dyDescent="0.2">
      <c r="A174" s="33" t="s">
        <v>301</v>
      </c>
      <c r="B174" s="34" t="s">
        <v>296</v>
      </c>
      <c r="C174" s="38">
        <v>0</v>
      </c>
      <c r="D174" s="38">
        <v>0</v>
      </c>
      <c r="E174" s="45">
        <v>0</v>
      </c>
      <c r="F174" s="45">
        <v>0</v>
      </c>
      <c r="G174" s="45">
        <v>0</v>
      </c>
      <c r="H174" s="45">
        <v>0</v>
      </c>
      <c r="J174" s="19">
        <f t="shared" si="2"/>
        <v>0</v>
      </c>
    </row>
    <row r="175" spans="1:10" x14ac:dyDescent="0.2">
      <c r="A175" s="33" t="s">
        <v>302</v>
      </c>
      <c r="B175" s="34" t="s">
        <v>298</v>
      </c>
      <c r="C175" s="38">
        <v>0</v>
      </c>
      <c r="D175" s="38">
        <v>0</v>
      </c>
      <c r="E175" s="45">
        <v>0</v>
      </c>
      <c r="F175" s="45">
        <v>0</v>
      </c>
      <c r="G175" s="45">
        <v>0</v>
      </c>
      <c r="H175" s="45">
        <v>0</v>
      </c>
      <c r="J175" s="19">
        <f t="shared" si="2"/>
        <v>0</v>
      </c>
    </row>
    <row r="176" spans="1:10" ht="25.5" x14ac:dyDescent="0.2">
      <c r="A176" s="33" t="s">
        <v>304</v>
      </c>
      <c r="B176" s="34" t="s">
        <v>300</v>
      </c>
      <c r="C176" s="38">
        <v>0</v>
      </c>
      <c r="D176" s="38">
        <v>0</v>
      </c>
      <c r="E176" s="45">
        <v>0</v>
      </c>
      <c r="F176" s="45">
        <v>0</v>
      </c>
      <c r="G176" s="45">
        <v>0</v>
      </c>
      <c r="H176" s="45">
        <v>0</v>
      </c>
      <c r="J176" s="19">
        <f t="shared" si="2"/>
        <v>0</v>
      </c>
    </row>
    <row r="177" spans="1:10" ht="25.5" x14ac:dyDescent="0.2">
      <c r="A177" s="33" t="s">
        <v>306</v>
      </c>
      <c r="B177" s="34" t="s">
        <v>1145</v>
      </c>
      <c r="C177" s="38">
        <v>0</v>
      </c>
      <c r="D177" s="38">
        <v>0</v>
      </c>
      <c r="E177" s="45">
        <v>0</v>
      </c>
      <c r="F177" s="45">
        <v>0</v>
      </c>
      <c r="G177" s="45">
        <v>0</v>
      </c>
      <c r="H177" s="45">
        <v>0</v>
      </c>
      <c r="J177" s="19">
        <f t="shared" si="2"/>
        <v>0</v>
      </c>
    </row>
    <row r="178" spans="1:10" x14ac:dyDescent="0.2">
      <c r="A178" s="33" t="s">
        <v>308</v>
      </c>
      <c r="B178" s="34" t="s">
        <v>303</v>
      </c>
      <c r="C178" s="38">
        <v>0</v>
      </c>
      <c r="D178" s="38">
        <v>0</v>
      </c>
      <c r="E178" s="45">
        <v>0</v>
      </c>
      <c r="F178" s="45">
        <v>0</v>
      </c>
      <c r="G178" s="45">
        <v>0</v>
      </c>
      <c r="H178" s="45">
        <v>0</v>
      </c>
      <c r="J178" s="19">
        <f t="shared" si="2"/>
        <v>0</v>
      </c>
    </row>
    <row r="179" spans="1:10" x14ac:dyDescent="0.2">
      <c r="A179" s="33" t="s">
        <v>310</v>
      </c>
      <c r="B179" s="34" t="s">
        <v>305</v>
      </c>
      <c r="C179" s="38">
        <v>0</v>
      </c>
      <c r="D179" s="38">
        <v>0</v>
      </c>
      <c r="E179" s="45">
        <v>0</v>
      </c>
      <c r="F179" s="45">
        <v>0</v>
      </c>
      <c r="G179" s="45">
        <v>0</v>
      </c>
      <c r="H179" s="45">
        <v>0</v>
      </c>
      <c r="J179" s="19">
        <f t="shared" si="2"/>
        <v>0</v>
      </c>
    </row>
    <row r="180" spans="1:10" ht="25.5" x14ac:dyDescent="0.2">
      <c r="A180" s="33" t="s">
        <v>312</v>
      </c>
      <c r="B180" s="34" t="s">
        <v>307</v>
      </c>
      <c r="C180" s="38">
        <v>0</v>
      </c>
      <c r="D180" s="38">
        <v>0</v>
      </c>
      <c r="E180" s="45">
        <v>0</v>
      </c>
      <c r="F180" s="45">
        <v>0</v>
      </c>
      <c r="G180" s="45">
        <v>0</v>
      </c>
      <c r="H180" s="45">
        <v>0</v>
      </c>
      <c r="J180" s="19">
        <f t="shared" si="2"/>
        <v>0</v>
      </c>
    </row>
    <row r="181" spans="1:10" x14ac:dyDescent="0.2">
      <c r="A181" s="33" t="s">
        <v>314</v>
      </c>
      <c r="B181" s="34" t="s">
        <v>309</v>
      </c>
      <c r="C181" s="38">
        <v>0</v>
      </c>
      <c r="D181" s="38">
        <v>0</v>
      </c>
      <c r="E181" s="45">
        <v>0</v>
      </c>
      <c r="F181" s="45">
        <v>0</v>
      </c>
      <c r="G181" s="45">
        <v>0</v>
      </c>
      <c r="H181" s="45">
        <v>0</v>
      </c>
      <c r="J181" s="19">
        <f t="shared" si="2"/>
        <v>0</v>
      </c>
    </row>
    <row r="182" spans="1:10" x14ac:dyDescent="0.2">
      <c r="A182" s="33" t="s">
        <v>316</v>
      </c>
      <c r="B182" s="34" t="s">
        <v>311</v>
      </c>
      <c r="C182" s="38">
        <v>0</v>
      </c>
      <c r="D182" s="38">
        <v>0</v>
      </c>
      <c r="E182" s="45">
        <v>0</v>
      </c>
      <c r="F182" s="45">
        <v>0</v>
      </c>
      <c r="G182" s="45">
        <v>0</v>
      </c>
      <c r="H182" s="45">
        <v>0</v>
      </c>
      <c r="J182" s="19">
        <f t="shared" si="2"/>
        <v>0</v>
      </c>
    </row>
    <row r="183" spans="1:10" x14ac:dyDescent="0.2">
      <c r="A183" s="33" t="s">
        <v>317</v>
      </c>
      <c r="B183" s="34" t="s">
        <v>313</v>
      </c>
      <c r="C183" s="38">
        <v>0</v>
      </c>
      <c r="D183" s="38">
        <v>0</v>
      </c>
      <c r="E183" s="45">
        <v>0</v>
      </c>
      <c r="F183" s="45">
        <v>0</v>
      </c>
      <c r="G183" s="45">
        <v>0</v>
      </c>
      <c r="H183" s="45">
        <v>0</v>
      </c>
      <c r="J183" s="19">
        <f t="shared" si="2"/>
        <v>0</v>
      </c>
    </row>
    <row r="184" spans="1:10" ht="25.5" x14ac:dyDescent="0.2">
      <c r="A184" s="33" t="s">
        <v>319</v>
      </c>
      <c r="B184" s="34" t="s">
        <v>315</v>
      </c>
      <c r="C184" s="38">
        <v>0</v>
      </c>
      <c r="D184" s="38">
        <v>0</v>
      </c>
      <c r="E184" s="45">
        <v>0</v>
      </c>
      <c r="F184" s="45">
        <v>0</v>
      </c>
      <c r="G184" s="45">
        <v>0</v>
      </c>
      <c r="H184" s="45">
        <v>0</v>
      </c>
      <c r="J184" s="19">
        <f t="shared" si="2"/>
        <v>0</v>
      </c>
    </row>
    <row r="185" spans="1:10" ht="25.5" x14ac:dyDescent="0.2">
      <c r="A185" s="33" t="s">
        <v>321</v>
      </c>
      <c r="B185" s="34" t="s">
        <v>1146</v>
      </c>
      <c r="C185" s="38">
        <v>29325961</v>
      </c>
      <c r="D185" s="38">
        <v>0</v>
      </c>
      <c r="E185" s="45">
        <v>0</v>
      </c>
      <c r="F185" s="45">
        <v>0</v>
      </c>
      <c r="G185" s="45">
        <v>0</v>
      </c>
      <c r="H185" s="45">
        <v>0</v>
      </c>
      <c r="J185" s="19">
        <f t="shared" si="2"/>
        <v>29325961</v>
      </c>
    </row>
    <row r="186" spans="1:10" x14ac:dyDescent="0.2">
      <c r="A186" s="33" t="s">
        <v>323</v>
      </c>
      <c r="B186" s="34" t="s">
        <v>318</v>
      </c>
      <c r="C186" s="38">
        <v>900000</v>
      </c>
      <c r="D186" s="38">
        <v>0</v>
      </c>
      <c r="E186" s="45">
        <v>0</v>
      </c>
      <c r="F186" s="45">
        <v>0</v>
      </c>
      <c r="G186" s="45">
        <v>0</v>
      </c>
      <c r="H186" s="45">
        <v>0</v>
      </c>
      <c r="J186" s="19">
        <f t="shared" si="2"/>
        <v>900000</v>
      </c>
    </row>
    <row r="187" spans="1:10" x14ac:dyDescent="0.2">
      <c r="A187" s="33" t="s">
        <v>325</v>
      </c>
      <c r="B187" s="34" t="s">
        <v>320</v>
      </c>
      <c r="C187" s="38">
        <v>0</v>
      </c>
      <c r="D187" s="38">
        <v>0</v>
      </c>
      <c r="E187" s="45">
        <v>0</v>
      </c>
      <c r="F187" s="45">
        <v>0</v>
      </c>
      <c r="G187" s="45">
        <v>0</v>
      </c>
      <c r="H187" s="45">
        <v>0</v>
      </c>
      <c r="J187" s="19">
        <f t="shared" si="2"/>
        <v>0</v>
      </c>
    </row>
    <row r="188" spans="1:10" x14ac:dyDescent="0.2">
      <c r="A188" s="33" t="s">
        <v>327</v>
      </c>
      <c r="B188" s="34" t="s">
        <v>322</v>
      </c>
      <c r="C188" s="38">
        <v>11443000</v>
      </c>
      <c r="D188" s="38">
        <v>0</v>
      </c>
      <c r="E188" s="45">
        <v>0</v>
      </c>
      <c r="F188" s="45">
        <v>0</v>
      </c>
      <c r="G188" s="45">
        <v>0</v>
      </c>
      <c r="H188" s="45">
        <v>0</v>
      </c>
      <c r="J188" s="19">
        <f t="shared" si="2"/>
        <v>11443000</v>
      </c>
    </row>
    <row r="189" spans="1:10" x14ac:dyDescent="0.2">
      <c r="A189" s="33" t="s">
        <v>329</v>
      </c>
      <c r="B189" s="34" t="s">
        <v>324</v>
      </c>
      <c r="C189" s="38">
        <v>0</v>
      </c>
      <c r="D189" s="38">
        <v>0</v>
      </c>
      <c r="E189" s="45">
        <v>0</v>
      </c>
      <c r="F189" s="45">
        <v>0</v>
      </c>
      <c r="G189" s="45">
        <v>0</v>
      </c>
      <c r="H189" s="45">
        <v>0</v>
      </c>
      <c r="J189" s="19">
        <f t="shared" si="2"/>
        <v>0</v>
      </c>
    </row>
    <row r="190" spans="1:10" x14ac:dyDescent="0.2">
      <c r="A190" s="33" t="s">
        <v>330</v>
      </c>
      <c r="B190" s="34" t="s">
        <v>326</v>
      </c>
      <c r="C190" s="38">
        <v>0</v>
      </c>
      <c r="D190" s="38">
        <v>0</v>
      </c>
      <c r="E190" s="45">
        <v>0</v>
      </c>
      <c r="F190" s="45">
        <v>0</v>
      </c>
      <c r="G190" s="45">
        <v>0</v>
      </c>
      <c r="H190" s="45">
        <v>0</v>
      </c>
      <c r="J190" s="19">
        <f t="shared" si="2"/>
        <v>0</v>
      </c>
    </row>
    <row r="191" spans="1:10" ht="25.5" x14ac:dyDescent="0.2">
      <c r="A191" s="33" t="s">
        <v>332</v>
      </c>
      <c r="B191" s="34" t="s">
        <v>328</v>
      </c>
      <c r="C191" s="38">
        <v>0</v>
      </c>
      <c r="D191" s="38">
        <v>0</v>
      </c>
      <c r="E191" s="45">
        <v>0</v>
      </c>
      <c r="F191" s="45">
        <v>0</v>
      </c>
      <c r="G191" s="45">
        <v>0</v>
      </c>
      <c r="H191" s="45">
        <v>0</v>
      </c>
      <c r="J191" s="19">
        <f>+C191+D191+E191+F191+G191+H191</f>
        <v>0</v>
      </c>
    </row>
    <row r="192" spans="1:10" ht="25.5" x14ac:dyDescent="0.2">
      <c r="A192" s="33" t="s">
        <v>334</v>
      </c>
      <c r="B192" s="34" t="s">
        <v>1147</v>
      </c>
      <c r="C192" s="38">
        <v>0</v>
      </c>
      <c r="D192" s="38">
        <v>0</v>
      </c>
      <c r="E192" s="45">
        <v>0</v>
      </c>
      <c r="F192" s="45">
        <v>0</v>
      </c>
      <c r="G192" s="45">
        <v>0</v>
      </c>
      <c r="H192" s="45">
        <v>0</v>
      </c>
      <c r="J192" s="19">
        <f t="shared" si="2"/>
        <v>0</v>
      </c>
    </row>
    <row r="193" spans="1:11" x14ac:dyDescent="0.2">
      <c r="A193" s="33" t="s">
        <v>336</v>
      </c>
      <c r="B193" s="34" t="s">
        <v>331</v>
      </c>
      <c r="C193" s="38">
        <v>16982961</v>
      </c>
      <c r="D193" s="38">
        <v>0</v>
      </c>
      <c r="E193" s="45">
        <v>0</v>
      </c>
      <c r="F193" s="45">
        <v>0</v>
      </c>
      <c r="G193" s="45">
        <v>0</v>
      </c>
      <c r="H193" s="45">
        <v>0</v>
      </c>
      <c r="J193" s="19">
        <f>+C193+D193+E193+F193+G193+H193</f>
        <v>16982961</v>
      </c>
    </row>
    <row r="194" spans="1:11" ht="25.5" x14ac:dyDescent="0.2">
      <c r="A194" s="33" t="s">
        <v>338</v>
      </c>
      <c r="B194" s="34" t="s">
        <v>333</v>
      </c>
      <c r="C194" s="38">
        <v>0</v>
      </c>
      <c r="D194" s="38">
        <v>0</v>
      </c>
      <c r="E194" s="45">
        <v>0</v>
      </c>
      <c r="F194" s="45">
        <v>0</v>
      </c>
      <c r="G194" s="45">
        <v>0</v>
      </c>
      <c r="H194" s="45">
        <v>0</v>
      </c>
      <c r="J194" s="19">
        <f t="shared" si="2"/>
        <v>0</v>
      </c>
    </row>
    <row r="195" spans="1:11" x14ac:dyDescent="0.2">
      <c r="A195" s="33" t="s">
        <v>339</v>
      </c>
      <c r="B195" s="34" t="s">
        <v>335</v>
      </c>
      <c r="C195" s="38">
        <v>0</v>
      </c>
      <c r="D195" s="38">
        <v>0</v>
      </c>
      <c r="E195" s="45">
        <v>0</v>
      </c>
      <c r="F195" s="45">
        <v>0</v>
      </c>
      <c r="G195" s="45">
        <v>0</v>
      </c>
      <c r="H195" s="45">
        <v>0</v>
      </c>
      <c r="J195" s="19">
        <f t="shared" si="2"/>
        <v>0</v>
      </c>
    </row>
    <row r="196" spans="1:11" x14ac:dyDescent="0.2">
      <c r="A196" s="33" t="s">
        <v>341</v>
      </c>
      <c r="B196" s="34" t="s">
        <v>337</v>
      </c>
      <c r="C196" s="38">
        <v>0</v>
      </c>
      <c r="D196" s="38">
        <v>0</v>
      </c>
      <c r="E196" s="45">
        <v>0</v>
      </c>
      <c r="F196" s="45">
        <v>0</v>
      </c>
      <c r="G196" s="45">
        <v>0</v>
      </c>
      <c r="H196" s="45">
        <v>0</v>
      </c>
      <c r="J196" s="19">
        <f t="shared" si="2"/>
        <v>0</v>
      </c>
    </row>
    <row r="197" spans="1:11" ht="38.25" x14ac:dyDescent="0.2">
      <c r="A197" s="35" t="s">
        <v>342</v>
      </c>
      <c r="B197" s="36" t="s">
        <v>1148</v>
      </c>
      <c r="C197" s="39">
        <v>130740900</v>
      </c>
      <c r="D197" s="39">
        <v>0</v>
      </c>
      <c r="E197" s="46">
        <v>0</v>
      </c>
      <c r="F197" s="46">
        <v>0</v>
      </c>
      <c r="G197" s="46">
        <v>0</v>
      </c>
      <c r="H197" s="46">
        <v>0</v>
      </c>
      <c r="I197" s="25"/>
      <c r="J197" s="20">
        <f t="shared" ref="J197:J260" si="3">+C197+D197+E197+F197+G197+H197</f>
        <v>130740900</v>
      </c>
    </row>
    <row r="198" spans="1:11" x14ac:dyDescent="0.2">
      <c r="A198" s="33" t="s">
        <v>344</v>
      </c>
      <c r="B198" s="34" t="s">
        <v>340</v>
      </c>
      <c r="C198" s="38">
        <v>0</v>
      </c>
      <c r="D198" s="38">
        <v>55200</v>
      </c>
      <c r="E198" s="45">
        <v>0</v>
      </c>
      <c r="F198" s="45">
        <v>0</v>
      </c>
      <c r="G198" s="45">
        <v>0</v>
      </c>
      <c r="H198" s="45">
        <v>0</v>
      </c>
      <c r="J198" s="19">
        <f t="shared" si="3"/>
        <v>55200</v>
      </c>
    </row>
    <row r="199" spans="1:11" x14ac:dyDescent="0.2">
      <c r="A199" s="33" t="s">
        <v>346</v>
      </c>
      <c r="B199" s="34" t="s">
        <v>1149</v>
      </c>
      <c r="C199" s="38">
        <v>494563946</v>
      </c>
      <c r="D199" s="38">
        <v>0</v>
      </c>
      <c r="E199" s="45">
        <v>0</v>
      </c>
      <c r="F199" s="45">
        <v>0</v>
      </c>
      <c r="G199" s="45">
        <v>0</v>
      </c>
      <c r="H199" s="45">
        <v>0</v>
      </c>
      <c r="J199" s="19">
        <f t="shared" si="3"/>
        <v>494563946</v>
      </c>
    </row>
    <row r="200" spans="1:11" x14ac:dyDescent="0.2">
      <c r="A200" s="33" t="s">
        <v>348</v>
      </c>
      <c r="B200" s="34" t="s">
        <v>343</v>
      </c>
      <c r="C200" s="38">
        <v>0</v>
      </c>
      <c r="D200" s="38">
        <v>0</v>
      </c>
      <c r="E200" s="45">
        <v>0</v>
      </c>
      <c r="F200" s="45">
        <v>0</v>
      </c>
      <c r="G200" s="45">
        <v>0</v>
      </c>
      <c r="H200" s="45">
        <v>0</v>
      </c>
      <c r="J200" s="19">
        <f t="shared" si="3"/>
        <v>0</v>
      </c>
    </row>
    <row r="201" spans="1:11" x14ac:dyDescent="0.2">
      <c r="A201" s="33" t="s">
        <v>349</v>
      </c>
      <c r="B201" s="34" t="s">
        <v>345</v>
      </c>
      <c r="C201" s="38">
        <v>0</v>
      </c>
      <c r="D201" s="38">
        <v>1256700</v>
      </c>
      <c r="E201" s="45">
        <v>457709</v>
      </c>
      <c r="F201" s="45">
        <v>163350</v>
      </c>
      <c r="G201" s="45">
        <v>144200</v>
      </c>
      <c r="H201" s="45">
        <v>0</v>
      </c>
      <c r="J201" s="19">
        <f t="shared" si="3"/>
        <v>2021959</v>
      </c>
    </row>
    <row r="202" spans="1:11" x14ac:dyDescent="0.2">
      <c r="A202" s="33" t="s">
        <v>350</v>
      </c>
      <c r="B202" s="34" t="s">
        <v>347</v>
      </c>
      <c r="C202" s="38">
        <v>30504121</v>
      </c>
      <c r="D202" s="38">
        <v>890455</v>
      </c>
      <c r="E202" s="45">
        <v>2616939</v>
      </c>
      <c r="F202" s="45">
        <v>2580092</v>
      </c>
      <c r="G202" s="45">
        <v>1781211</v>
      </c>
      <c r="H202" s="45">
        <v>7284265</v>
      </c>
      <c r="J202" s="19">
        <f>+C202+D202+E202+F202+G202+H202</f>
        <v>45657083</v>
      </c>
    </row>
    <row r="203" spans="1:11" x14ac:dyDescent="0.2">
      <c r="A203" s="33" t="s">
        <v>352</v>
      </c>
      <c r="B203" s="34" t="s">
        <v>1150</v>
      </c>
      <c r="C203" s="38">
        <v>0</v>
      </c>
      <c r="D203" s="38">
        <v>0</v>
      </c>
      <c r="E203" s="45">
        <v>0</v>
      </c>
      <c r="F203" s="45">
        <v>0</v>
      </c>
      <c r="G203" s="45">
        <v>0</v>
      </c>
      <c r="H203" s="45">
        <v>0</v>
      </c>
      <c r="J203" s="19">
        <f t="shared" si="3"/>
        <v>0</v>
      </c>
    </row>
    <row r="204" spans="1:11" x14ac:dyDescent="0.2">
      <c r="A204" s="33" t="s">
        <v>353</v>
      </c>
      <c r="B204" s="34" t="s">
        <v>1077</v>
      </c>
      <c r="C204" s="38">
        <v>0</v>
      </c>
      <c r="D204" s="38">
        <v>0</v>
      </c>
      <c r="E204" s="45">
        <v>0</v>
      </c>
      <c r="F204" s="45">
        <v>0</v>
      </c>
      <c r="G204" s="45">
        <v>0</v>
      </c>
      <c r="H204" s="45">
        <v>0</v>
      </c>
      <c r="J204" s="19">
        <f t="shared" si="3"/>
        <v>0</v>
      </c>
      <c r="K204" s="25"/>
    </row>
    <row r="205" spans="1:11" ht="25.5" x14ac:dyDescent="0.2">
      <c r="A205" s="33" t="s">
        <v>355</v>
      </c>
      <c r="B205" s="34" t="s">
        <v>1151</v>
      </c>
      <c r="C205" s="38">
        <v>0</v>
      </c>
      <c r="D205" s="38">
        <v>0</v>
      </c>
      <c r="E205" s="45">
        <v>0</v>
      </c>
      <c r="F205" s="45">
        <v>0</v>
      </c>
      <c r="G205" s="45">
        <v>0</v>
      </c>
      <c r="H205" s="45">
        <v>0</v>
      </c>
      <c r="J205" s="19">
        <f t="shared" si="3"/>
        <v>0</v>
      </c>
    </row>
    <row r="206" spans="1:11" x14ac:dyDescent="0.2">
      <c r="A206" s="33" t="s">
        <v>357</v>
      </c>
      <c r="B206" s="34" t="s">
        <v>1078</v>
      </c>
      <c r="C206" s="38">
        <v>0</v>
      </c>
      <c r="D206" s="38">
        <v>0</v>
      </c>
      <c r="E206" s="45">
        <v>0</v>
      </c>
      <c r="F206" s="45">
        <v>0</v>
      </c>
      <c r="G206" s="45">
        <v>0</v>
      </c>
      <c r="H206" s="45">
        <v>0</v>
      </c>
      <c r="J206" s="19">
        <f t="shared" si="3"/>
        <v>0</v>
      </c>
    </row>
    <row r="207" spans="1:11" ht="25.5" x14ac:dyDescent="0.2">
      <c r="A207" s="33" t="s">
        <v>359</v>
      </c>
      <c r="B207" s="34" t="s">
        <v>351</v>
      </c>
      <c r="C207" s="38">
        <v>56978411</v>
      </c>
      <c r="D207" s="38">
        <v>594637</v>
      </c>
      <c r="E207" s="45">
        <v>830155</v>
      </c>
      <c r="F207" s="45">
        <v>666924</v>
      </c>
      <c r="G207" s="45">
        <v>519863</v>
      </c>
      <c r="H207" s="45">
        <v>1024452</v>
      </c>
      <c r="J207" s="19">
        <f t="shared" si="3"/>
        <v>60614442</v>
      </c>
    </row>
    <row r="208" spans="1:11" ht="25.5" x14ac:dyDescent="0.2">
      <c r="A208" s="35" t="s">
        <v>361</v>
      </c>
      <c r="B208" s="36" t="s">
        <v>1152</v>
      </c>
      <c r="C208" s="39">
        <v>582046478</v>
      </c>
      <c r="D208" s="39">
        <v>2796992</v>
      </c>
      <c r="E208" s="46">
        <v>3904803</v>
      </c>
      <c r="F208" s="46">
        <v>3410366</v>
      </c>
      <c r="G208" s="46">
        <v>2445274</v>
      </c>
      <c r="H208" s="46">
        <v>8308717</v>
      </c>
      <c r="I208" s="25"/>
      <c r="J208" s="20">
        <f t="shared" si="3"/>
        <v>602912630</v>
      </c>
    </row>
    <row r="209" spans="1:10" x14ac:dyDescent="0.2">
      <c r="A209" s="33" t="s">
        <v>362</v>
      </c>
      <c r="B209" s="34" t="s">
        <v>354</v>
      </c>
      <c r="C209" s="38">
        <v>5710844</v>
      </c>
      <c r="D209" s="38">
        <v>0</v>
      </c>
      <c r="E209" s="45">
        <v>0</v>
      </c>
      <c r="F209" s="45">
        <v>0</v>
      </c>
      <c r="G209" s="45">
        <v>0</v>
      </c>
      <c r="H209" s="45">
        <v>0</v>
      </c>
      <c r="J209" s="19">
        <f t="shared" si="3"/>
        <v>5710844</v>
      </c>
    </row>
    <row r="210" spans="1:10" x14ac:dyDescent="0.2">
      <c r="A210" s="33" t="s">
        <v>364</v>
      </c>
      <c r="B210" s="34" t="s">
        <v>356</v>
      </c>
      <c r="C210" s="38">
        <v>0</v>
      </c>
      <c r="D210" s="38">
        <v>706800</v>
      </c>
      <c r="E210" s="45">
        <v>0</v>
      </c>
      <c r="F210" s="45">
        <v>0</v>
      </c>
      <c r="G210" s="45">
        <v>0</v>
      </c>
      <c r="H210" s="45">
        <v>0</v>
      </c>
      <c r="J210" s="19">
        <f t="shared" si="3"/>
        <v>706800</v>
      </c>
    </row>
    <row r="211" spans="1:10" x14ac:dyDescent="0.2">
      <c r="A211" s="33" t="s">
        <v>365</v>
      </c>
      <c r="B211" s="34" t="s">
        <v>358</v>
      </c>
      <c r="C211" s="38">
        <v>0</v>
      </c>
      <c r="D211" s="38">
        <v>0</v>
      </c>
      <c r="E211" s="45">
        <v>0</v>
      </c>
      <c r="F211" s="45">
        <v>0</v>
      </c>
      <c r="G211" s="45">
        <v>0</v>
      </c>
      <c r="H211" s="45">
        <v>0</v>
      </c>
      <c r="J211" s="19">
        <f t="shared" si="3"/>
        <v>0</v>
      </c>
    </row>
    <row r="212" spans="1:10" ht="25.5" x14ac:dyDescent="0.2">
      <c r="A212" s="33" t="s">
        <v>367</v>
      </c>
      <c r="B212" s="34" t="s">
        <v>360</v>
      </c>
      <c r="C212" s="38">
        <v>1541928</v>
      </c>
      <c r="D212" s="38">
        <v>190836</v>
      </c>
      <c r="E212" s="45">
        <v>0</v>
      </c>
      <c r="F212" s="45">
        <v>0</v>
      </c>
      <c r="G212" s="45">
        <v>0</v>
      </c>
      <c r="H212" s="45">
        <v>0</v>
      </c>
      <c r="J212" s="19">
        <f t="shared" si="3"/>
        <v>1732764</v>
      </c>
    </row>
    <row r="213" spans="1:10" x14ac:dyDescent="0.2">
      <c r="A213" s="35" t="s">
        <v>369</v>
      </c>
      <c r="B213" s="36" t="s">
        <v>1153</v>
      </c>
      <c r="C213" s="39">
        <v>7252772</v>
      </c>
      <c r="D213" s="39">
        <v>897636</v>
      </c>
      <c r="E213" s="46">
        <v>0</v>
      </c>
      <c r="F213" s="46">
        <v>0</v>
      </c>
      <c r="G213" s="46">
        <v>0</v>
      </c>
      <c r="H213" s="46">
        <v>0</v>
      </c>
      <c r="I213" s="25"/>
      <c r="J213" s="20">
        <f t="shared" si="3"/>
        <v>8150408</v>
      </c>
    </row>
    <row r="214" spans="1:10" ht="38.25" x14ac:dyDescent="0.2">
      <c r="A214" s="33" t="s">
        <v>370</v>
      </c>
      <c r="B214" s="34" t="s">
        <v>363</v>
      </c>
      <c r="C214" s="38">
        <v>0</v>
      </c>
      <c r="D214" s="38">
        <v>0</v>
      </c>
      <c r="E214" s="45">
        <v>0</v>
      </c>
      <c r="F214" s="45">
        <v>0</v>
      </c>
      <c r="G214" s="45">
        <v>0</v>
      </c>
      <c r="H214" s="45">
        <v>0</v>
      </c>
      <c r="J214" s="19">
        <f t="shared" si="3"/>
        <v>0</v>
      </c>
    </row>
    <row r="215" spans="1:10" ht="38.25" x14ac:dyDescent="0.2">
      <c r="A215" s="33" t="s">
        <v>372</v>
      </c>
      <c r="B215" s="34" t="s">
        <v>1154</v>
      </c>
      <c r="C215" s="38">
        <v>0</v>
      </c>
      <c r="D215" s="38">
        <v>0</v>
      </c>
      <c r="E215" s="45">
        <v>0</v>
      </c>
      <c r="F215" s="45">
        <v>0</v>
      </c>
      <c r="G215" s="45">
        <v>0</v>
      </c>
      <c r="H215" s="45">
        <v>0</v>
      </c>
      <c r="J215" s="19">
        <f t="shared" si="3"/>
        <v>0</v>
      </c>
    </row>
    <row r="216" spans="1:10" x14ac:dyDescent="0.2">
      <c r="A216" s="33" t="s">
        <v>374</v>
      </c>
      <c r="B216" s="34" t="s">
        <v>366</v>
      </c>
      <c r="C216" s="38">
        <v>0</v>
      </c>
      <c r="D216" s="38">
        <v>0</v>
      </c>
      <c r="E216" s="45">
        <v>0</v>
      </c>
      <c r="F216" s="45">
        <v>0</v>
      </c>
      <c r="G216" s="45">
        <v>0</v>
      </c>
      <c r="H216" s="45">
        <v>0</v>
      </c>
      <c r="J216" s="19">
        <f t="shared" si="3"/>
        <v>0</v>
      </c>
    </row>
    <row r="217" spans="1:10" x14ac:dyDescent="0.2">
      <c r="A217" s="33" t="s">
        <v>376</v>
      </c>
      <c r="B217" s="34" t="s">
        <v>368</v>
      </c>
      <c r="C217" s="38">
        <v>0</v>
      </c>
      <c r="D217" s="38">
        <v>0</v>
      </c>
      <c r="E217" s="45">
        <v>0</v>
      </c>
      <c r="F217" s="45">
        <v>0</v>
      </c>
      <c r="G217" s="45">
        <v>0</v>
      </c>
      <c r="H217" s="45">
        <v>0</v>
      </c>
      <c r="J217" s="19">
        <f t="shared" si="3"/>
        <v>0</v>
      </c>
    </row>
    <row r="218" spans="1:10" ht="38.25" x14ac:dyDescent="0.2">
      <c r="A218" s="33" t="s">
        <v>378</v>
      </c>
      <c r="B218" s="34" t="s">
        <v>1079</v>
      </c>
      <c r="C218" s="38">
        <v>0</v>
      </c>
      <c r="D218" s="38">
        <v>0</v>
      </c>
      <c r="E218" s="45">
        <v>0</v>
      </c>
      <c r="F218" s="45">
        <v>0</v>
      </c>
      <c r="G218" s="45">
        <v>0</v>
      </c>
      <c r="H218" s="45">
        <v>0</v>
      </c>
      <c r="J218" s="19">
        <f t="shared" si="3"/>
        <v>0</v>
      </c>
    </row>
    <row r="219" spans="1:10" x14ac:dyDescent="0.2">
      <c r="A219" s="33" t="s">
        <v>380</v>
      </c>
      <c r="B219" s="34" t="s">
        <v>371</v>
      </c>
      <c r="C219" s="38">
        <v>0</v>
      </c>
      <c r="D219" s="38">
        <v>0</v>
      </c>
      <c r="E219" s="45">
        <v>0</v>
      </c>
      <c r="F219" s="45">
        <v>0</v>
      </c>
      <c r="G219" s="45">
        <v>0</v>
      </c>
      <c r="H219" s="45">
        <v>0</v>
      </c>
      <c r="J219" s="19">
        <f t="shared" si="3"/>
        <v>0</v>
      </c>
    </row>
    <row r="220" spans="1:10" ht="25.5" x14ac:dyDescent="0.2">
      <c r="A220" s="33" t="s">
        <v>382</v>
      </c>
      <c r="B220" s="34" t="s">
        <v>373</v>
      </c>
      <c r="C220" s="38">
        <v>0</v>
      </c>
      <c r="D220" s="38">
        <v>0</v>
      </c>
      <c r="E220" s="45">
        <v>0</v>
      </c>
      <c r="F220" s="45">
        <v>0</v>
      </c>
      <c r="G220" s="45">
        <v>0</v>
      </c>
      <c r="H220" s="45">
        <v>0</v>
      </c>
      <c r="J220" s="19">
        <f t="shared" si="3"/>
        <v>0</v>
      </c>
    </row>
    <row r="221" spans="1:10" x14ac:dyDescent="0.2">
      <c r="A221" s="33" t="s">
        <v>384</v>
      </c>
      <c r="B221" s="34" t="s">
        <v>375</v>
      </c>
      <c r="C221" s="38">
        <v>0</v>
      </c>
      <c r="D221" s="38">
        <v>0</v>
      </c>
      <c r="E221" s="45">
        <v>0</v>
      </c>
      <c r="F221" s="45">
        <v>0</v>
      </c>
      <c r="G221" s="45">
        <v>0</v>
      </c>
      <c r="H221" s="45">
        <v>0</v>
      </c>
      <c r="J221" s="19">
        <f t="shared" si="3"/>
        <v>0</v>
      </c>
    </row>
    <row r="222" spans="1:10" ht="25.5" x14ac:dyDescent="0.2">
      <c r="A222" s="33" t="s">
        <v>385</v>
      </c>
      <c r="B222" s="34" t="s">
        <v>377</v>
      </c>
      <c r="C222" s="38">
        <v>0</v>
      </c>
      <c r="D222" s="38">
        <v>0</v>
      </c>
      <c r="E222" s="45">
        <v>0</v>
      </c>
      <c r="F222" s="45">
        <v>0</v>
      </c>
      <c r="G222" s="45">
        <v>0</v>
      </c>
      <c r="H222" s="45">
        <v>0</v>
      </c>
      <c r="J222" s="19">
        <f t="shared" si="3"/>
        <v>0</v>
      </c>
    </row>
    <row r="223" spans="1:10" x14ac:dyDescent="0.2">
      <c r="A223" s="33" t="s">
        <v>387</v>
      </c>
      <c r="B223" s="34" t="s">
        <v>379</v>
      </c>
      <c r="C223" s="38">
        <v>0</v>
      </c>
      <c r="D223" s="38">
        <v>0</v>
      </c>
      <c r="E223" s="45">
        <v>0</v>
      </c>
      <c r="F223" s="45">
        <v>0</v>
      </c>
      <c r="G223" s="45">
        <v>0</v>
      </c>
      <c r="H223" s="45">
        <v>0</v>
      </c>
      <c r="J223" s="19">
        <f t="shared" si="3"/>
        <v>0</v>
      </c>
    </row>
    <row r="224" spans="1:10" ht="25.5" x14ac:dyDescent="0.2">
      <c r="A224" s="33" t="s">
        <v>389</v>
      </c>
      <c r="B224" s="34" t="s">
        <v>381</v>
      </c>
      <c r="C224" s="38">
        <v>0</v>
      </c>
      <c r="D224" s="38">
        <v>0</v>
      </c>
      <c r="E224" s="45">
        <v>0</v>
      </c>
      <c r="F224" s="45">
        <v>0</v>
      </c>
      <c r="G224" s="45">
        <v>0</v>
      </c>
      <c r="H224" s="45">
        <v>0</v>
      </c>
      <c r="J224" s="19">
        <f t="shared" si="3"/>
        <v>0</v>
      </c>
    </row>
    <row r="225" spans="1:10" ht="25.5" x14ac:dyDescent="0.2">
      <c r="A225" s="33" t="s">
        <v>390</v>
      </c>
      <c r="B225" s="34" t="s">
        <v>383</v>
      </c>
      <c r="C225" s="38">
        <v>0</v>
      </c>
      <c r="D225" s="38">
        <v>0</v>
      </c>
      <c r="E225" s="45">
        <v>0</v>
      </c>
      <c r="F225" s="45">
        <v>0</v>
      </c>
      <c r="G225" s="45">
        <v>0</v>
      </c>
      <c r="H225" s="45">
        <v>0</v>
      </c>
      <c r="J225" s="19">
        <f t="shared" si="3"/>
        <v>0</v>
      </c>
    </row>
    <row r="226" spans="1:10" ht="38.25" x14ac:dyDescent="0.2">
      <c r="A226" s="33" t="s">
        <v>392</v>
      </c>
      <c r="B226" s="34" t="s">
        <v>1155</v>
      </c>
      <c r="C226" s="38">
        <v>0</v>
      </c>
      <c r="D226" s="38">
        <v>0</v>
      </c>
      <c r="E226" s="45">
        <v>0</v>
      </c>
      <c r="F226" s="45">
        <v>0</v>
      </c>
      <c r="G226" s="45">
        <v>0</v>
      </c>
      <c r="H226" s="45">
        <v>0</v>
      </c>
      <c r="J226" s="19">
        <f t="shared" si="3"/>
        <v>0</v>
      </c>
    </row>
    <row r="227" spans="1:10" x14ac:dyDescent="0.2">
      <c r="A227" s="33" t="s">
        <v>394</v>
      </c>
      <c r="B227" s="34" t="s">
        <v>386</v>
      </c>
      <c r="C227" s="38">
        <v>0</v>
      </c>
      <c r="D227" s="38">
        <v>0</v>
      </c>
      <c r="E227" s="45">
        <v>0</v>
      </c>
      <c r="F227" s="45">
        <v>0</v>
      </c>
      <c r="G227" s="45">
        <v>0</v>
      </c>
      <c r="H227" s="45">
        <v>0</v>
      </c>
      <c r="J227" s="19">
        <f t="shared" si="3"/>
        <v>0</v>
      </c>
    </row>
    <row r="228" spans="1:10" x14ac:dyDescent="0.2">
      <c r="A228" s="33" t="s">
        <v>396</v>
      </c>
      <c r="B228" s="34" t="s">
        <v>388</v>
      </c>
      <c r="C228" s="38">
        <v>0</v>
      </c>
      <c r="D228" s="38">
        <v>0</v>
      </c>
      <c r="E228" s="45">
        <v>0</v>
      </c>
      <c r="F228" s="45">
        <v>0</v>
      </c>
      <c r="G228" s="45">
        <v>0</v>
      </c>
      <c r="H228" s="45">
        <v>0</v>
      </c>
      <c r="J228" s="19">
        <f t="shared" si="3"/>
        <v>0</v>
      </c>
    </row>
    <row r="229" spans="1:10" ht="38.25" x14ac:dyDescent="0.2">
      <c r="A229" s="33" t="s">
        <v>398</v>
      </c>
      <c r="B229" s="34" t="s">
        <v>1080</v>
      </c>
      <c r="C229" s="38">
        <v>0</v>
      </c>
      <c r="D229" s="38">
        <v>0</v>
      </c>
      <c r="E229" s="45">
        <v>0</v>
      </c>
      <c r="F229" s="45">
        <v>0</v>
      </c>
      <c r="G229" s="45">
        <v>0</v>
      </c>
      <c r="H229" s="45">
        <v>0</v>
      </c>
      <c r="J229" s="19">
        <f t="shared" si="3"/>
        <v>0</v>
      </c>
    </row>
    <row r="230" spans="1:10" x14ac:dyDescent="0.2">
      <c r="A230" s="33" t="s">
        <v>400</v>
      </c>
      <c r="B230" s="34" t="s">
        <v>391</v>
      </c>
      <c r="C230" s="38">
        <v>0</v>
      </c>
      <c r="D230" s="38">
        <v>0</v>
      </c>
      <c r="E230" s="45">
        <v>0</v>
      </c>
      <c r="F230" s="45">
        <v>0</v>
      </c>
      <c r="G230" s="45">
        <v>0</v>
      </c>
      <c r="H230" s="45">
        <v>0</v>
      </c>
      <c r="J230" s="19">
        <f t="shared" si="3"/>
        <v>0</v>
      </c>
    </row>
    <row r="231" spans="1:10" ht="25.5" x14ac:dyDescent="0.2">
      <c r="A231" s="33" t="s">
        <v>402</v>
      </c>
      <c r="B231" s="34" t="s">
        <v>393</v>
      </c>
      <c r="C231" s="38">
        <v>0</v>
      </c>
      <c r="D231" s="38">
        <v>0</v>
      </c>
      <c r="E231" s="45">
        <v>0</v>
      </c>
      <c r="F231" s="45">
        <v>0</v>
      </c>
      <c r="G231" s="45">
        <v>0</v>
      </c>
      <c r="H231" s="45">
        <v>0</v>
      </c>
      <c r="J231" s="19">
        <f t="shared" si="3"/>
        <v>0</v>
      </c>
    </row>
    <row r="232" spans="1:10" x14ac:dyDescent="0.2">
      <c r="A232" s="33" t="s">
        <v>404</v>
      </c>
      <c r="B232" s="34" t="s">
        <v>395</v>
      </c>
      <c r="C232" s="38">
        <v>0</v>
      </c>
      <c r="D232" s="38">
        <v>0</v>
      </c>
      <c r="E232" s="45">
        <v>0</v>
      </c>
      <c r="F232" s="45">
        <v>0</v>
      </c>
      <c r="G232" s="45">
        <v>0</v>
      </c>
      <c r="H232" s="45">
        <v>0</v>
      </c>
      <c r="J232" s="19">
        <f t="shared" si="3"/>
        <v>0</v>
      </c>
    </row>
    <row r="233" spans="1:10" ht="25.5" x14ac:dyDescent="0.2">
      <c r="A233" s="33" t="s">
        <v>405</v>
      </c>
      <c r="B233" s="34" t="s">
        <v>397</v>
      </c>
      <c r="C233" s="38">
        <v>0</v>
      </c>
      <c r="D233" s="38">
        <v>0</v>
      </c>
      <c r="E233" s="45">
        <v>0</v>
      </c>
      <c r="F233" s="45">
        <v>0</v>
      </c>
      <c r="G233" s="45">
        <v>0</v>
      </c>
      <c r="H233" s="45">
        <v>0</v>
      </c>
      <c r="J233" s="19">
        <f t="shared" si="3"/>
        <v>0</v>
      </c>
    </row>
    <row r="234" spans="1:10" x14ac:dyDescent="0.2">
      <c r="A234" s="33" t="s">
        <v>407</v>
      </c>
      <c r="B234" s="34" t="s">
        <v>399</v>
      </c>
      <c r="C234" s="38">
        <v>0</v>
      </c>
      <c r="D234" s="38">
        <v>0</v>
      </c>
      <c r="E234" s="45">
        <v>0</v>
      </c>
      <c r="F234" s="45">
        <v>0</v>
      </c>
      <c r="G234" s="45">
        <v>0</v>
      </c>
      <c r="H234" s="45">
        <v>0</v>
      </c>
      <c r="J234" s="19">
        <f t="shared" si="3"/>
        <v>0</v>
      </c>
    </row>
    <row r="235" spans="1:10" ht="25.5" x14ac:dyDescent="0.2">
      <c r="A235" s="33" t="s">
        <v>409</v>
      </c>
      <c r="B235" s="34" t="s">
        <v>401</v>
      </c>
      <c r="C235" s="38">
        <v>0</v>
      </c>
      <c r="D235" s="38">
        <v>0</v>
      </c>
      <c r="E235" s="45">
        <v>0</v>
      </c>
      <c r="F235" s="45">
        <v>0</v>
      </c>
      <c r="G235" s="45">
        <v>0</v>
      </c>
      <c r="H235" s="45">
        <v>0</v>
      </c>
      <c r="J235" s="19">
        <f t="shared" si="3"/>
        <v>0</v>
      </c>
    </row>
    <row r="236" spans="1:10" ht="25.5" x14ac:dyDescent="0.2">
      <c r="A236" s="33" t="s">
        <v>410</v>
      </c>
      <c r="B236" s="34" t="s">
        <v>403</v>
      </c>
      <c r="C236" s="38">
        <v>0</v>
      </c>
      <c r="D236" s="38">
        <v>0</v>
      </c>
      <c r="E236" s="45">
        <v>0</v>
      </c>
      <c r="F236" s="45">
        <v>0</v>
      </c>
      <c r="G236" s="45">
        <v>0</v>
      </c>
      <c r="H236" s="45">
        <v>0</v>
      </c>
      <c r="J236" s="19">
        <f t="shared" si="3"/>
        <v>0</v>
      </c>
    </row>
    <row r="237" spans="1:10" ht="25.5" x14ac:dyDescent="0.2">
      <c r="A237" s="33" t="s">
        <v>412</v>
      </c>
      <c r="B237" s="34" t="s">
        <v>1156</v>
      </c>
      <c r="C237" s="38">
        <v>7143000</v>
      </c>
      <c r="D237" s="38">
        <v>0</v>
      </c>
      <c r="E237" s="45">
        <v>0</v>
      </c>
      <c r="F237" s="45">
        <v>0</v>
      </c>
      <c r="G237" s="45">
        <v>0</v>
      </c>
      <c r="H237" s="45">
        <v>0</v>
      </c>
      <c r="J237" s="19">
        <f t="shared" si="3"/>
        <v>7143000</v>
      </c>
    </row>
    <row r="238" spans="1:10" x14ac:dyDescent="0.2">
      <c r="A238" s="33" t="s">
        <v>414</v>
      </c>
      <c r="B238" s="34" t="s">
        <v>406</v>
      </c>
      <c r="C238" s="38">
        <v>6643000</v>
      </c>
      <c r="D238" s="38">
        <v>0</v>
      </c>
      <c r="E238" s="45">
        <v>0</v>
      </c>
      <c r="F238" s="45">
        <v>0</v>
      </c>
      <c r="G238" s="45">
        <v>0</v>
      </c>
      <c r="H238" s="45">
        <v>0</v>
      </c>
      <c r="J238" s="19">
        <f t="shared" si="3"/>
        <v>6643000</v>
      </c>
    </row>
    <row r="239" spans="1:10" x14ac:dyDescent="0.2">
      <c r="A239" s="33" t="s">
        <v>416</v>
      </c>
      <c r="B239" s="34" t="s">
        <v>408</v>
      </c>
      <c r="C239" s="38">
        <v>0</v>
      </c>
      <c r="D239" s="38">
        <v>0</v>
      </c>
      <c r="E239" s="45">
        <v>0</v>
      </c>
      <c r="F239" s="45">
        <v>0</v>
      </c>
      <c r="G239" s="45">
        <v>0</v>
      </c>
      <c r="H239" s="45">
        <v>0</v>
      </c>
      <c r="J239" s="19">
        <f t="shared" si="3"/>
        <v>0</v>
      </c>
    </row>
    <row r="240" spans="1:10" ht="38.25" x14ac:dyDescent="0.2">
      <c r="A240" s="33" t="s">
        <v>418</v>
      </c>
      <c r="B240" s="34" t="s">
        <v>1081</v>
      </c>
      <c r="C240" s="38">
        <v>0</v>
      </c>
      <c r="D240" s="38">
        <v>0</v>
      </c>
      <c r="E240" s="45">
        <v>0</v>
      </c>
      <c r="F240" s="45">
        <v>0</v>
      </c>
      <c r="G240" s="45">
        <v>0</v>
      </c>
      <c r="H240" s="45">
        <v>0</v>
      </c>
      <c r="J240" s="19">
        <f t="shared" si="3"/>
        <v>0</v>
      </c>
    </row>
    <row r="241" spans="1:10" x14ac:dyDescent="0.2">
      <c r="A241" s="33" t="s">
        <v>420</v>
      </c>
      <c r="B241" s="34" t="s">
        <v>411</v>
      </c>
      <c r="C241" s="38">
        <v>0</v>
      </c>
      <c r="D241" s="38">
        <v>0</v>
      </c>
      <c r="E241" s="45">
        <v>0</v>
      </c>
      <c r="F241" s="45">
        <v>0</v>
      </c>
      <c r="G241" s="45">
        <v>0</v>
      </c>
      <c r="H241" s="45">
        <v>0</v>
      </c>
      <c r="J241" s="19">
        <f t="shared" si="3"/>
        <v>0</v>
      </c>
    </row>
    <row r="242" spans="1:10" ht="25.5" x14ac:dyDescent="0.2">
      <c r="A242" s="33" t="s">
        <v>422</v>
      </c>
      <c r="B242" s="34" t="s">
        <v>413</v>
      </c>
      <c r="C242" s="38">
        <v>0</v>
      </c>
      <c r="D242" s="38">
        <v>0</v>
      </c>
      <c r="E242" s="45">
        <v>0</v>
      </c>
      <c r="F242" s="45">
        <v>0</v>
      </c>
      <c r="G242" s="45">
        <v>0</v>
      </c>
      <c r="H242" s="45">
        <v>0</v>
      </c>
      <c r="J242" s="19">
        <f t="shared" si="3"/>
        <v>0</v>
      </c>
    </row>
    <row r="243" spans="1:10" x14ac:dyDescent="0.2">
      <c r="A243" s="33" t="s">
        <v>424</v>
      </c>
      <c r="B243" s="34" t="s">
        <v>415</v>
      </c>
      <c r="C243" s="38">
        <v>0</v>
      </c>
      <c r="D243" s="38">
        <v>0</v>
      </c>
      <c r="E243" s="45">
        <v>0</v>
      </c>
      <c r="F243" s="45">
        <v>0</v>
      </c>
      <c r="G243" s="45">
        <v>0</v>
      </c>
      <c r="H243" s="45">
        <v>0</v>
      </c>
      <c r="J243" s="19">
        <f t="shared" si="3"/>
        <v>0</v>
      </c>
    </row>
    <row r="244" spans="1:10" ht="25.5" x14ac:dyDescent="0.2">
      <c r="A244" s="33" t="s">
        <v>425</v>
      </c>
      <c r="B244" s="34" t="s">
        <v>417</v>
      </c>
      <c r="C244" s="38">
        <v>0</v>
      </c>
      <c r="D244" s="38">
        <v>0</v>
      </c>
      <c r="E244" s="45">
        <v>0</v>
      </c>
      <c r="F244" s="45">
        <v>0</v>
      </c>
      <c r="G244" s="45">
        <v>0</v>
      </c>
      <c r="H244" s="45">
        <v>0</v>
      </c>
      <c r="J244" s="19">
        <f t="shared" si="3"/>
        <v>0</v>
      </c>
    </row>
    <row r="245" spans="1:10" x14ac:dyDescent="0.2">
      <c r="A245" s="33" t="s">
        <v>427</v>
      </c>
      <c r="B245" s="34" t="s">
        <v>419</v>
      </c>
      <c r="C245" s="38">
        <v>0</v>
      </c>
      <c r="D245" s="38">
        <v>0</v>
      </c>
      <c r="E245" s="45">
        <v>0</v>
      </c>
      <c r="F245" s="45">
        <v>0</v>
      </c>
      <c r="G245" s="45">
        <v>0</v>
      </c>
      <c r="H245" s="45">
        <v>0</v>
      </c>
      <c r="J245" s="19">
        <f t="shared" si="3"/>
        <v>0</v>
      </c>
    </row>
    <row r="246" spans="1:10" ht="25.5" x14ac:dyDescent="0.2">
      <c r="A246" s="33" t="s">
        <v>428</v>
      </c>
      <c r="B246" s="34" t="s">
        <v>421</v>
      </c>
      <c r="C246" s="38">
        <v>500000</v>
      </c>
      <c r="D246" s="38">
        <v>0</v>
      </c>
      <c r="E246" s="45">
        <v>0</v>
      </c>
      <c r="F246" s="45">
        <v>0</v>
      </c>
      <c r="G246" s="45">
        <v>0</v>
      </c>
      <c r="H246" s="45">
        <v>0</v>
      </c>
      <c r="J246" s="19">
        <f t="shared" si="3"/>
        <v>500000</v>
      </c>
    </row>
    <row r="247" spans="1:10" ht="25.5" x14ac:dyDescent="0.2">
      <c r="A247" s="33" t="s">
        <v>430</v>
      </c>
      <c r="B247" s="34" t="s">
        <v>423</v>
      </c>
      <c r="C247" s="38">
        <v>0</v>
      </c>
      <c r="D247" s="38">
        <v>0</v>
      </c>
      <c r="E247" s="45">
        <v>0</v>
      </c>
      <c r="F247" s="45">
        <v>0</v>
      </c>
      <c r="G247" s="45">
        <v>0</v>
      </c>
      <c r="H247" s="45">
        <v>0</v>
      </c>
      <c r="J247" s="19">
        <f t="shared" si="3"/>
        <v>0</v>
      </c>
    </row>
    <row r="248" spans="1:10" ht="38.25" x14ac:dyDescent="0.2">
      <c r="A248" s="33" t="s">
        <v>432</v>
      </c>
      <c r="B248" s="34" t="s">
        <v>1157</v>
      </c>
      <c r="C248" s="38">
        <v>0</v>
      </c>
      <c r="D248" s="38">
        <v>0</v>
      </c>
      <c r="E248" s="45">
        <v>0</v>
      </c>
      <c r="F248" s="45">
        <v>0</v>
      </c>
      <c r="G248" s="45">
        <v>0</v>
      </c>
      <c r="H248" s="45">
        <v>0</v>
      </c>
      <c r="J248" s="19">
        <f t="shared" si="3"/>
        <v>0</v>
      </c>
    </row>
    <row r="249" spans="1:10" ht="38.25" x14ac:dyDescent="0.2">
      <c r="A249" s="33" t="s">
        <v>434</v>
      </c>
      <c r="B249" s="34" t="s">
        <v>426</v>
      </c>
      <c r="C249" s="38">
        <v>0</v>
      </c>
      <c r="D249" s="38">
        <v>0</v>
      </c>
      <c r="E249" s="45">
        <v>0</v>
      </c>
      <c r="F249" s="45">
        <v>0</v>
      </c>
      <c r="G249" s="45">
        <v>0</v>
      </c>
      <c r="H249" s="45">
        <v>0</v>
      </c>
      <c r="J249" s="19">
        <f t="shared" si="3"/>
        <v>0</v>
      </c>
    </row>
    <row r="250" spans="1:10" ht="38.25" x14ac:dyDescent="0.2">
      <c r="A250" s="33" t="s">
        <v>436</v>
      </c>
      <c r="B250" s="34" t="s">
        <v>1158</v>
      </c>
      <c r="C250" s="38">
        <v>0</v>
      </c>
      <c r="D250" s="38">
        <v>0</v>
      </c>
      <c r="E250" s="45">
        <v>0</v>
      </c>
      <c r="F250" s="45">
        <v>0</v>
      </c>
      <c r="G250" s="45">
        <v>0</v>
      </c>
      <c r="H250" s="45">
        <v>0</v>
      </c>
      <c r="J250" s="19">
        <f t="shared" si="3"/>
        <v>0</v>
      </c>
    </row>
    <row r="251" spans="1:10" x14ac:dyDescent="0.2">
      <c r="A251" s="33" t="s">
        <v>438</v>
      </c>
      <c r="B251" s="34" t="s">
        <v>429</v>
      </c>
      <c r="C251" s="38">
        <v>0</v>
      </c>
      <c r="D251" s="38">
        <v>0</v>
      </c>
      <c r="E251" s="45">
        <v>0</v>
      </c>
      <c r="F251" s="45">
        <v>0</v>
      </c>
      <c r="G251" s="45">
        <v>0</v>
      </c>
      <c r="H251" s="45">
        <v>0</v>
      </c>
      <c r="J251" s="19">
        <f t="shared" si="3"/>
        <v>0</v>
      </c>
    </row>
    <row r="252" spans="1:10" x14ac:dyDescent="0.2">
      <c r="A252" s="33" t="s">
        <v>440</v>
      </c>
      <c r="B252" s="34" t="s">
        <v>431</v>
      </c>
      <c r="C252" s="38">
        <v>0</v>
      </c>
      <c r="D252" s="38">
        <v>0</v>
      </c>
      <c r="E252" s="45">
        <v>0</v>
      </c>
      <c r="F252" s="45">
        <v>0</v>
      </c>
      <c r="G252" s="45">
        <v>0</v>
      </c>
      <c r="H252" s="45">
        <v>0</v>
      </c>
      <c r="J252" s="19">
        <f t="shared" si="3"/>
        <v>0</v>
      </c>
    </row>
    <row r="253" spans="1:10" x14ac:dyDescent="0.2">
      <c r="A253" s="33" t="s">
        <v>441</v>
      </c>
      <c r="B253" s="34" t="s">
        <v>433</v>
      </c>
      <c r="C253" s="38">
        <v>0</v>
      </c>
      <c r="D253" s="38">
        <v>0</v>
      </c>
      <c r="E253" s="45">
        <v>0</v>
      </c>
      <c r="F253" s="45">
        <v>0</v>
      </c>
      <c r="G253" s="45">
        <v>0</v>
      </c>
      <c r="H253" s="45">
        <v>0</v>
      </c>
      <c r="J253" s="19">
        <f t="shared" si="3"/>
        <v>0</v>
      </c>
    </row>
    <row r="254" spans="1:10" x14ac:dyDescent="0.2">
      <c r="A254" s="33" t="s">
        <v>443</v>
      </c>
      <c r="B254" s="34" t="s">
        <v>435</v>
      </c>
      <c r="C254" s="38">
        <v>0</v>
      </c>
      <c r="D254" s="38">
        <v>0</v>
      </c>
      <c r="E254" s="45">
        <v>0</v>
      </c>
      <c r="F254" s="45">
        <v>0</v>
      </c>
      <c r="G254" s="45">
        <v>0</v>
      </c>
      <c r="H254" s="45">
        <v>0</v>
      </c>
      <c r="J254" s="19">
        <f t="shared" si="3"/>
        <v>0</v>
      </c>
    </row>
    <row r="255" spans="1:10" x14ac:dyDescent="0.2">
      <c r="A255" s="33" t="s">
        <v>445</v>
      </c>
      <c r="B255" s="34" t="s">
        <v>437</v>
      </c>
      <c r="C255" s="38">
        <v>0</v>
      </c>
      <c r="D255" s="38">
        <v>0</v>
      </c>
      <c r="E255" s="45">
        <v>0</v>
      </c>
      <c r="F255" s="45">
        <v>0</v>
      </c>
      <c r="G255" s="45">
        <v>0</v>
      </c>
      <c r="H255" s="45">
        <v>0</v>
      </c>
      <c r="J255" s="19">
        <f t="shared" si="3"/>
        <v>0</v>
      </c>
    </row>
    <row r="256" spans="1:10" ht="25.5" x14ac:dyDescent="0.2">
      <c r="A256" s="33" t="s">
        <v>447</v>
      </c>
      <c r="B256" s="34" t="s">
        <v>439</v>
      </c>
      <c r="C256" s="38">
        <v>0</v>
      </c>
      <c r="D256" s="38">
        <v>0</v>
      </c>
      <c r="E256" s="45">
        <v>0</v>
      </c>
      <c r="F256" s="45">
        <v>0</v>
      </c>
      <c r="G256" s="45">
        <v>0</v>
      </c>
      <c r="H256" s="45">
        <v>0</v>
      </c>
      <c r="J256" s="19">
        <f t="shared" si="3"/>
        <v>0</v>
      </c>
    </row>
    <row r="257" spans="1:10" ht="25.5" x14ac:dyDescent="0.2">
      <c r="A257" s="33" t="s">
        <v>449</v>
      </c>
      <c r="B257" s="34" t="s">
        <v>1159</v>
      </c>
      <c r="C257" s="38">
        <v>0</v>
      </c>
      <c r="D257" s="38">
        <v>0</v>
      </c>
      <c r="E257" s="45">
        <v>0</v>
      </c>
      <c r="F257" s="45">
        <v>0</v>
      </c>
      <c r="G257" s="45">
        <v>0</v>
      </c>
      <c r="H257" s="45">
        <v>0</v>
      </c>
      <c r="J257" s="19">
        <f t="shared" si="3"/>
        <v>0</v>
      </c>
    </row>
    <row r="258" spans="1:10" x14ac:dyDescent="0.2">
      <c r="A258" s="33" t="s">
        <v>451</v>
      </c>
      <c r="B258" s="34" t="s">
        <v>442</v>
      </c>
      <c r="C258" s="38">
        <v>0</v>
      </c>
      <c r="D258" s="38">
        <v>0</v>
      </c>
      <c r="E258" s="45">
        <v>0</v>
      </c>
      <c r="F258" s="45">
        <v>0</v>
      </c>
      <c r="G258" s="45">
        <v>0</v>
      </c>
      <c r="H258" s="45">
        <v>0</v>
      </c>
      <c r="J258" s="19">
        <f t="shared" si="3"/>
        <v>0</v>
      </c>
    </row>
    <row r="259" spans="1:10" x14ac:dyDescent="0.2">
      <c r="A259" s="33" t="s">
        <v>453</v>
      </c>
      <c r="B259" s="34" t="s">
        <v>444</v>
      </c>
      <c r="C259" s="38">
        <v>0</v>
      </c>
      <c r="D259" s="38">
        <v>0</v>
      </c>
      <c r="E259" s="45">
        <v>0</v>
      </c>
      <c r="F259" s="45">
        <v>0</v>
      </c>
      <c r="G259" s="45">
        <v>0</v>
      </c>
      <c r="H259" s="45">
        <v>0</v>
      </c>
      <c r="J259" s="19">
        <f t="shared" si="3"/>
        <v>0</v>
      </c>
    </row>
    <row r="260" spans="1:10" ht="25.5" x14ac:dyDescent="0.2">
      <c r="A260" s="33" t="s">
        <v>454</v>
      </c>
      <c r="B260" s="34" t="s">
        <v>446</v>
      </c>
      <c r="C260" s="38">
        <v>0</v>
      </c>
      <c r="D260" s="38">
        <v>0</v>
      </c>
      <c r="E260" s="45">
        <v>0</v>
      </c>
      <c r="F260" s="45">
        <v>0</v>
      </c>
      <c r="G260" s="45">
        <v>0</v>
      </c>
      <c r="H260" s="45">
        <v>0</v>
      </c>
      <c r="J260" s="19">
        <f t="shared" si="3"/>
        <v>0</v>
      </c>
    </row>
    <row r="261" spans="1:10" x14ac:dyDescent="0.2">
      <c r="A261" s="33" t="s">
        <v>456</v>
      </c>
      <c r="B261" s="34" t="s">
        <v>448</v>
      </c>
      <c r="C261" s="38">
        <v>0</v>
      </c>
      <c r="D261" s="38">
        <v>0</v>
      </c>
      <c r="E261" s="45">
        <v>0</v>
      </c>
      <c r="F261" s="45">
        <v>0</v>
      </c>
      <c r="G261" s="45">
        <v>0</v>
      </c>
      <c r="H261" s="45">
        <v>0</v>
      </c>
      <c r="J261" s="19">
        <f t="shared" ref="J261:J276" si="4">+C261+D261+E261+F261+G261+H261</f>
        <v>0</v>
      </c>
    </row>
    <row r="262" spans="1:10" x14ac:dyDescent="0.2">
      <c r="A262" s="33" t="s">
        <v>458</v>
      </c>
      <c r="B262" s="34" t="s">
        <v>450</v>
      </c>
      <c r="C262" s="38">
        <v>0</v>
      </c>
      <c r="D262" s="38">
        <v>0</v>
      </c>
      <c r="E262" s="45">
        <v>0</v>
      </c>
      <c r="F262" s="45">
        <v>0</v>
      </c>
      <c r="G262" s="45">
        <v>0</v>
      </c>
      <c r="H262" s="45">
        <v>0</v>
      </c>
      <c r="J262" s="19">
        <f t="shared" si="4"/>
        <v>0</v>
      </c>
    </row>
    <row r="263" spans="1:10" ht="25.5" x14ac:dyDescent="0.2">
      <c r="A263" s="33" t="s">
        <v>460</v>
      </c>
      <c r="B263" s="34" t="s">
        <v>452</v>
      </c>
      <c r="C263" s="38">
        <v>0</v>
      </c>
      <c r="D263" s="38">
        <v>0</v>
      </c>
      <c r="E263" s="45">
        <v>0</v>
      </c>
      <c r="F263" s="45">
        <v>0</v>
      </c>
      <c r="G263" s="45">
        <v>0</v>
      </c>
      <c r="H263" s="45">
        <v>0</v>
      </c>
      <c r="J263" s="19">
        <f t="shared" si="4"/>
        <v>0</v>
      </c>
    </row>
    <row r="264" spans="1:10" ht="25.5" x14ac:dyDescent="0.2">
      <c r="A264" s="33" t="s">
        <v>462</v>
      </c>
      <c r="B264" s="34" t="s">
        <v>1160</v>
      </c>
      <c r="C264" s="38">
        <v>4340000</v>
      </c>
      <c r="D264" s="38">
        <v>0</v>
      </c>
      <c r="E264" s="45">
        <v>0</v>
      </c>
      <c r="F264" s="45">
        <v>0</v>
      </c>
      <c r="G264" s="45">
        <v>0</v>
      </c>
      <c r="H264" s="45">
        <v>0</v>
      </c>
      <c r="J264" s="19">
        <f t="shared" si="4"/>
        <v>4340000</v>
      </c>
    </row>
    <row r="265" spans="1:10" x14ac:dyDescent="0.2">
      <c r="A265" s="33" t="s">
        <v>464</v>
      </c>
      <c r="B265" s="34" t="s">
        <v>455</v>
      </c>
      <c r="C265" s="38">
        <v>0</v>
      </c>
      <c r="D265" s="38">
        <v>0</v>
      </c>
      <c r="E265" s="45">
        <v>0</v>
      </c>
      <c r="F265" s="45">
        <v>0</v>
      </c>
      <c r="G265" s="45">
        <v>0</v>
      </c>
      <c r="H265" s="45">
        <v>0</v>
      </c>
      <c r="J265" s="19">
        <f t="shared" si="4"/>
        <v>0</v>
      </c>
    </row>
    <row r="266" spans="1:10" x14ac:dyDescent="0.2">
      <c r="A266" s="33" t="s">
        <v>466</v>
      </c>
      <c r="B266" s="34" t="s">
        <v>457</v>
      </c>
      <c r="C266" s="38">
        <v>0</v>
      </c>
      <c r="D266" s="38">
        <v>0</v>
      </c>
      <c r="E266" s="45">
        <v>0</v>
      </c>
      <c r="F266" s="45">
        <v>0</v>
      </c>
      <c r="G266" s="45">
        <v>0</v>
      </c>
      <c r="H266" s="45">
        <v>0</v>
      </c>
      <c r="J266" s="19">
        <f t="shared" si="4"/>
        <v>0</v>
      </c>
    </row>
    <row r="267" spans="1:10" x14ac:dyDescent="0.2">
      <c r="A267" s="33" t="s">
        <v>467</v>
      </c>
      <c r="B267" s="34" t="s">
        <v>459</v>
      </c>
      <c r="C267" s="38">
        <v>4340000</v>
      </c>
      <c r="D267" s="38">
        <v>0</v>
      </c>
      <c r="E267" s="45">
        <v>0</v>
      </c>
      <c r="F267" s="45">
        <v>0</v>
      </c>
      <c r="G267" s="45">
        <v>0</v>
      </c>
      <c r="H267" s="45">
        <v>0</v>
      </c>
      <c r="J267" s="19">
        <f t="shared" si="4"/>
        <v>4340000</v>
      </c>
    </row>
    <row r="268" spans="1:10" x14ac:dyDescent="0.2">
      <c r="A268" s="33" t="s">
        <v>469</v>
      </c>
      <c r="B268" s="34" t="s">
        <v>461</v>
      </c>
      <c r="C268" s="38">
        <v>0</v>
      </c>
      <c r="D268" s="38">
        <v>0</v>
      </c>
      <c r="E268" s="45">
        <v>0</v>
      </c>
      <c r="F268" s="45">
        <v>0</v>
      </c>
      <c r="G268" s="45">
        <v>0</v>
      </c>
      <c r="H268" s="45">
        <v>0</v>
      </c>
      <c r="J268" s="19">
        <f t="shared" si="4"/>
        <v>0</v>
      </c>
    </row>
    <row r="269" spans="1:10" x14ac:dyDescent="0.2">
      <c r="A269" s="33" t="s">
        <v>471</v>
      </c>
      <c r="B269" s="34" t="s">
        <v>463</v>
      </c>
      <c r="C269" s="38">
        <v>0</v>
      </c>
      <c r="D269" s="38">
        <v>0</v>
      </c>
      <c r="E269" s="45">
        <v>0</v>
      </c>
      <c r="F269" s="45">
        <v>0</v>
      </c>
      <c r="G269" s="45">
        <v>0</v>
      </c>
      <c r="H269" s="45">
        <v>0</v>
      </c>
      <c r="J269" s="19">
        <f t="shared" si="4"/>
        <v>0</v>
      </c>
    </row>
    <row r="270" spans="1:10" ht="25.5" x14ac:dyDescent="0.2">
      <c r="A270" s="33" t="s">
        <v>473</v>
      </c>
      <c r="B270" s="34" t="s">
        <v>465</v>
      </c>
      <c r="C270" s="38">
        <v>0</v>
      </c>
      <c r="D270" s="38">
        <v>0</v>
      </c>
      <c r="E270" s="45">
        <v>0</v>
      </c>
      <c r="F270" s="45">
        <v>0</v>
      </c>
      <c r="G270" s="45">
        <v>0</v>
      </c>
      <c r="H270" s="45">
        <v>0</v>
      </c>
      <c r="J270" s="19">
        <f t="shared" si="4"/>
        <v>0</v>
      </c>
    </row>
    <row r="271" spans="1:10" ht="25.5" x14ac:dyDescent="0.2">
      <c r="A271" s="33" t="s">
        <v>474</v>
      </c>
      <c r="B271" s="34" t="s">
        <v>1161</v>
      </c>
      <c r="C271" s="38">
        <v>0</v>
      </c>
      <c r="D271" s="38">
        <v>0</v>
      </c>
      <c r="E271" s="45">
        <v>0</v>
      </c>
      <c r="F271" s="45">
        <v>0</v>
      </c>
      <c r="G271" s="45">
        <v>0</v>
      </c>
      <c r="H271" s="45">
        <v>0</v>
      </c>
      <c r="I271" s="25"/>
      <c r="J271" s="19">
        <f t="shared" si="4"/>
        <v>0</v>
      </c>
    </row>
    <row r="272" spans="1:10" x14ac:dyDescent="0.2">
      <c r="A272" s="33" t="s">
        <v>672</v>
      </c>
      <c r="B272" s="34" t="s">
        <v>468</v>
      </c>
      <c r="C272" s="38">
        <v>0</v>
      </c>
      <c r="D272" s="38">
        <v>0</v>
      </c>
      <c r="E272" s="45">
        <v>0</v>
      </c>
      <c r="F272" s="45">
        <v>0</v>
      </c>
      <c r="G272" s="45">
        <v>0</v>
      </c>
      <c r="H272" s="45">
        <v>0</v>
      </c>
      <c r="J272" s="19">
        <f t="shared" si="4"/>
        <v>0</v>
      </c>
    </row>
    <row r="273" spans="1:10" ht="25.5" x14ac:dyDescent="0.2">
      <c r="A273" s="33" t="s">
        <v>674</v>
      </c>
      <c r="B273" s="34" t="s">
        <v>470</v>
      </c>
      <c r="C273" s="38">
        <v>0</v>
      </c>
      <c r="D273" s="38">
        <v>0</v>
      </c>
      <c r="E273" s="45">
        <v>0</v>
      </c>
      <c r="F273" s="45">
        <v>0</v>
      </c>
      <c r="G273" s="45">
        <v>0</v>
      </c>
      <c r="H273" s="45">
        <v>0</v>
      </c>
      <c r="J273" s="19">
        <f t="shared" si="4"/>
        <v>0</v>
      </c>
    </row>
    <row r="274" spans="1:10" x14ac:dyDescent="0.2">
      <c r="A274" s="33" t="s">
        <v>675</v>
      </c>
      <c r="B274" s="34" t="s">
        <v>472</v>
      </c>
      <c r="C274" s="38">
        <v>0</v>
      </c>
      <c r="D274" s="38">
        <v>0</v>
      </c>
      <c r="E274" s="45">
        <v>0</v>
      </c>
      <c r="F274" s="45">
        <v>0</v>
      </c>
      <c r="G274" s="45">
        <v>0</v>
      </c>
      <c r="H274" s="45">
        <v>0</v>
      </c>
      <c r="J274" s="19">
        <f t="shared" si="4"/>
        <v>0</v>
      </c>
    </row>
    <row r="275" spans="1:10" ht="38.25" x14ac:dyDescent="0.2">
      <c r="A275" s="35" t="s">
        <v>677</v>
      </c>
      <c r="B275" s="36" t="s">
        <v>1162</v>
      </c>
      <c r="C275" s="39">
        <v>11483000</v>
      </c>
      <c r="D275" s="39">
        <v>0</v>
      </c>
      <c r="E275" s="46">
        <v>0</v>
      </c>
      <c r="F275" s="46">
        <v>0</v>
      </c>
      <c r="G275" s="46">
        <v>0</v>
      </c>
      <c r="H275" s="46">
        <v>0</v>
      </c>
      <c r="I275" s="25"/>
      <c r="J275" s="20">
        <f t="shared" si="4"/>
        <v>11483000</v>
      </c>
    </row>
    <row r="276" spans="1:10" ht="25.5" x14ac:dyDescent="0.2">
      <c r="A276" s="35" t="s">
        <v>679</v>
      </c>
      <c r="B276" s="36" t="s">
        <v>1163</v>
      </c>
      <c r="C276" s="39">
        <v>1399374029</v>
      </c>
      <c r="D276" s="39">
        <v>378441346</v>
      </c>
      <c r="E276" s="46">
        <v>573437330</v>
      </c>
      <c r="F276" s="46">
        <v>123908489</v>
      </c>
      <c r="G276" s="46">
        <v>173534665</v>
      </c>
      <c r="H276" s="46">
        <v>204900597</v>
      </c>
      <c r="I276" s="25"/>
      <c r="J276" s="20">
        <f t="shared" si="4"/>
        <v>2853596456</v>
      </c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scale="50" orientation="landscape" horizontalDpi="300" verticalDpi="300" r:id="rId1"/>
  <headerFooter alignWithMargins="0">
    <oddHeader>&amp;C&amp;L&amp;RÉrték típus: Forint</oddHeader>
    <oddFooter>&amp;C&amp;LAdatellenőrző kód: -226f77-68-1-607f45-5334-5e-b-68-64-e4f-35-6470-17&amp;R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6"/>
  <sheetViews>
    <sheetView zoomScale="80" zoomScaleNormal="80" workbookViewId="0">
      <pane ySplit="3" topLeftCell="A262" activePane="bottomLeft" state="frozen"/>
      <selection pane="bottomLeft" activeCell="A2" sqref="A2"/>
    </sheetView>
  </sheetViews>
  <sheetFormatPr defaultRowHeight="12.75" x14ac:dyDescent="0.2"/>
  <cols>
    <col min="1" max="1" width="8.140625" customWidth="1"/>
    <col min="2" max="2" width="41" customWidth="1"/>
    <col min="3" max="8" width="23.28515625" customWidth="1"/>
    <col min="10" max="10" width="23.85546875" bestFit="1" customWidth="1"/>
    <col min="13" max="13" width="68.5703125" customWidth="1"/>
  </cols>
  <sheetData>
    <row r="1" spans="1:10" ht="28.5" customHeight="1" x14ac:dyDescent="0.2">
      <c r="A1" s="47" t="s">
        <v>475</v>
      </c>
      <c r="B1" s="48"/>
      <c r="C1" s="48"/>
      <c r="D1" s="5"/>
      <c r="E1" s="5"/>
      <c r="F1" s="5"/>
      <c r="G1" s="5"/>
      <c r="H1" s="5"/>
      <c r="I1" s="5"/>
      <c r="J1" s="5"/>
    </row>
    <row r="2" spans="1:10" ht="30" x14ac:dyDescent="0.2">
      <c r="A2" s="1" t="s">
        <v>1220</v>
      </c>
      <c r="B2" s="1" t="s">
        <v>5</v>
      </c>
      <c r="C2" s="2" t="s">
        <v>1035</v>
      </c>
      <c r="D2" s="4" t="s">
        <v>1036</v>
      </c>
      <c r="E2" s="8" t="s">
        <v>1037</v>
      </c>
      <c r="F2" s="13" t="s">
        <v>1039</v>
      </c>
      <c r="G2" s="10" t="s">
        <v>1038</v>
      </c>
      <c r="H2" s="14" t="s">
        <v>1041</v>
      </c>
      <c r="I2" s="11"/>
      <c r="J2" s="12" t="s">
        <v>1040</v>
      </c>
    </row>
    <row r="3" spans="1:10" ht="15" x14ac:dyDescent="0.2">
      <c r="A3" s="32"/>
      <c r="B3" s="1"/>
      <c r="C3" s="1"/>
      <c r="D3" s="5"/>
      <c r="E3" s="5"/>
      <c r="F3" s="5"/>
      <c r="G3" s="5"/>
      <c r="H3" s="5"/>
      <c r="I3" s="5"/>
      <c r="J3" s="5"/>
    </row>
    <row r="4" spans="1:10" ht="25.5" x14ac:dyDescent="0.2">
      <c r="A4" s="33" t="s">
        <v>6</v>
      </c>
      <c r="B4" s="40" t="s">
        <v>476</v>
      </c>
      <c r="C4" s="38">
        <v>260110864</v>
      </c>
      <c r="D4" s="45">
        <v>0</v>
      </c>
      <c r="E4" s="45">
        <v>0</v>
      </c>
      <c r="F4" s="45">
        <v>0</v>
      </c>
      <c r="G4" s="45">
        <v>0</v>
      </c>
      <c r="H4" s="45">
        <v>0</v>
      </c>
      <c r="J4" s="19">
        <f>+C4+D4+E4+F4+G4+H4</f>
        <v>260110864</v>
      </c>
    </row>
    <row r="5" spans="1:10" ht="25.5" x14ac:dyDescent="0.2">
      <c r="A5" s="33" t="s">
        <v>1</v>
      </c>
      <c r="B5" s="40" t="s">
        <v>477</v>
      </c>
      <c r="C5" s="38">
        <v>388022210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J5" s="19">
        <f t="shared" ref="J5:J68" si="0">+C5+D5+E5+F5+G5+H5</f>
        <v>388022210</v>
      </c>
    </row>
    <row r="6" spans="1:10" ht="25.5" x14ac:dyDescent="0.2">
      <c r="A6" s="33" t="s">
        <v>2</v>
      </c>
      <c r="B6" s="40" t="s">
        <v>1058</v>
      </c>
      <c r="C6" s="38">
        <v>95919836</v>
      </c>
      <c r="D6" s="45">
        <v>0</v>
      </c>
      <c r="E6" s="45">
        <v>0</v>
      </c>
      <c r="F6" s="45">
        <v>0</v>
      </c>
      <c r="G6" s="45">
        <v>0</v>
      </c>
      <c r="H6" s="45">
        <v>0</v>
      </c>
      <c r="J6" s="19">
        <f t="shared" si="0"/>
        <v>95919836</v>
      </c>
    </row>
    <row r="7" spans="1:10" ht="25.5" x14ac:dyDescent="0.2">
      <c r="A7" s="33" t="s">
        <v>3</v>
      </c>
      <c r="B7" s="40" t="s">
        <v>1164</v>
      </c>
      <c r="C7" s="38">
        <v>159546995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J7" s="19">
        <f t="shared" si="0"/>
        <v>159546995</v>
      </c>
    </row>
    <row r="8" spans="1:10" ht="38.25" x14ac:dyDescent="0.2">
      <c r="A8" s="33" t="s">
        <v>11</v>
      </c>
      <c r="B8" s="40" t="s">
        <v>1173</v>
      </c>
      <c r="C8" s="38">
        <v>255466831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J8" s="19">
        <f t="shared" si="0"/>
        <v>255466831</v>
      </c>
    </row>
    <row r="9" spans="1:10" ht="25.5" x14ac:dyDescent="0.2">
      <c r="A9" s="33" t="s">
        <v>13</v>
      </c>
      <c r="B9" s="40" t="s">
        <v>478</v>
      </c>
      <c r="C9" s="38">
        <v>27609852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J9" s="19">
        <f t="shared" si="0"/>
        <v>27609852</v>
      </c>
    </row>
    <row r="10" spans="1:10" ht="25.5" x14ac:dyDescent="0.2">
      <c r="A10" s="33" t="s">
        <v>15</v>
      </c>
      <c r="B10" s="40" t="s">
        <v>479</v>
      </c>
      <c r="C10" s="38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J10" s="19">
        <f t="shared" si="0"/>
        <v>0</v>
      </c>
    </row>
    <row r="11" spans="1:10" x14ac:dyDescent="0.2">
      <c r="A11" s="33" t="s">
        <v>17</v>
      </c>
      <c r="B11" s="40" t="s">
        <v>480</v>
      </c>
      <c r="C11" s="38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J11" s="19">
        <f t="shared" si="0"/>
        <v>0</v>
      </c>
    </row>
    <row r="12" spans="1:10" ht="25.5" x14ac:dyDescent="0.2">
      <c r="A12" s="33" t="s">
        <v>19</v>
      </c>
      <c r="B12" s="40" t="s">
        <v>1059</v>
      </c>
      <c r="C12" s="38">
        <v>931209757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J12" s="19">
        <f t="shared" si="0"/>
        <v>931209757</v>
      </c>
    </row>
    <row r="13" spans="1:10" x14ac:dyDescent="0.2">
      <c r="A13" s="33" t="s">
        <v>21</v>
      </c>
      <c r="B13" s="40" t="s">
        <v>481</v>
      </c>
      <c r="C13" s="38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J13" s="19">
        <f t="shared" si="0"/>
        <v>0</v>
      </c>
    </row>
    <row r="14" spans="1:10" ht="38.25" x14ac:dyDescent="0.2">
      <c r="A14" s="33" t="s">
        <v>23</v>
      </c>
      <c r="B14" s="40" t="s">
        <v>482</v>
      </c>
      <c r="C14" s="38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J14" s="19">
        <f t="shared" si="0"/>
        <v>0</v>
      </c>
    </row>
    <row r="15" spans="1:10" ht="38.25" x14ac:dyDescent="0.2">
      <c r="A15" s="33" t="s">
        <v>25</v>
      </c>
      <c r="B15" s="40" t="s">
        <v>1060</v>
      </c>
      <c r="C15" s="38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J15" s="19">
        <f t="shared" si="0"/>
        <v>0</v>
      </c>
    </row>
    <row r="16" spans="1:10" x14ac:dyDescent="0.2">
      <c r="A16" s="33" t="s">
        <v>0</v>
      </c>
      <c r="B16" s="40" t="s">
        <v>483</v>
      </c>
      <c r="C16" s="38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J16" s="19">
        <f t="shared" si="0"/>
        <v>0</v>
      </c>
    </row>
    <row r="17" spans="1:10" x14ac:dyDescent="0.2">
      <c r="A17" s="33" t="s">
        <v>28</v>
      </c>
      <c r="B17" s="40" t="s">
        <v>484</v>
      </c>
      <c r="C17" s="38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J17" s="19">
        <f t="shared" si="0"/>
        <v>0</v>
      </c>
    </row>
    <row r="18" spans="1:10" ht="38.25" x14ac:dyDescent="0.2">
      <c r="A18" s="33" t="s">
        <v>30</v>
      </c>
      <c r="B18" s="40" t="s">
        <v>1086</v>
      </c>
      <c r="C18" s="38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J18" s="19">
        <f t="shared" si="0"/>
        <v>0</v>
      </c>
    </row>
    <row r="19" spans="1:10" x14ac:dyDescent="0.2">
      <c r="A19" s="33" t="s">
        <v>32</v>
      </c>
      <c r="B19" s="40" t="s">
        <v>485</v>
      </c>
      <c r="C19" s="38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J19" s="19">
        <f t="shared" si="0"/>
        <v>0</v>
      </c>
    </row>
    <row r="20" spans="1:10" ht="25.5" x14ac:dyDescent="0.2">
      <c r="A20" s="33" t="s">
        <v>34</v>
      </c>
      <c r="B20" s="40" t="s">
        <v>486</v>
      </c>
      <c r="C20" s="38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J20" s="19">
        <f t="shared" si="0"/>
        <v>0</v>
      </c>
    </row>
    <row r="21" spans="1:10" x14ac:dyDescent="0.2">
      <c r="A21" s="33" t="s">
        <v>36</v>
      </c>
      <c r="B21" s="40" t="s">
        <v>487</v>
      </c>
      <c r="C21" s="38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J21" s="19">
        <f t="shared" si="0"/>
        <v>0</v>
      </c>
    </row>
    <row r="22" spans="1:10" ht="25.5" x14ac:dyDescent="0.2">
      <c r="A22" s="33" t="s">
        <v>38</v>
      </c>
      <c r="B22" s="40" t="s">
        <v>488</v>
      </c>
      <c r="C22" s="38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J22" s="19">
        <f t="shared" si="0"/>
        <v>0</v>
      </c>
    </row>
    <row r="23" spans="1:10" x14ac:dyDescent="0.2">
      <c r="A23" s="33" t="s">
        <v>40</v>
      </c>
      <c r="B23" s="40" t="s">
        <v>489</v>
      </c>
      <c r="C23" s="38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J23" s="19">
        <f t="shared" si="0"/>
        <v>0</v>
      </c>
    </row>
    <row r="24" spans="1:10" ht="25.5" x14ac:dyDescent="0.2">
      <c r="A24" s="33" t="s">
        <v>42</v>
      </c>
      <c r="B24" s="40" t="s">
        <v>490</v>
      </c>
      <c r="C24" s="38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J24" s="19">
        <f t="shared" si="0"/>
        <v>0</v>
      </c>
    </row>
    <row r="25" spans="1:10" ht="25.5" x14ac:dyDescent="0.2">
      <c r="A25" s="33" t="s">
        <v>43</v>
      </c>
      <c r="B25" s="40" t="s">
        <v>491</v>
      </c>
      <c r="C25" s="38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J25" s="19">
        <f t="shared" si="0"/>
        <v>0</v>
      </c>
    </row>
    <row r="26" spans="1:10" ht="38.25" x14ac:dyDescent="0.2">
      <c r="A26" s="33" t="s">
        <v>45</v>
      </c>
      <c r="B26" s="40" t="s">
        <v>1061</v>
      </c>
      <c r="C26" s="38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J26" s="19">
        <f t="shared" si="0"/>
        <v>0</v>
      </c>
    </row>
    <row r="27" spans="1:10" x14ac:dyDescent="0.2">
      <c r="A27" s="33" t="s">
        <v>47</v>
      </c>
      <c r="B27" s="40" t="s">
        <v>492</v>
      </c>
      <c r="C27" s="38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J27" s="19">
        <f t="shared" si="0"/>
        <v>0</v>
      </c>
    </row>
    <row r="28" spans="1:10" x14ac:dyDescent="0.2">
      <c r="A28" s="33" t="s">
        <v>48</v>
      </c>
      <c r="B28" s="40" t="s">
        <v>493</v>
      </c>
      <c r="C28" s="38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J28" s="19">
        <f t="shared" si="0"/>
        <v>0</v>
      </c>
    </row>
    <row r="29" spans="1:10" ht="38.25" x14ac:dyDescent="0.2">
      <c r="A29" s="33" t="s">
        <v>50</v>
      </c>
      <c r="B29" s="40" t="s">
        <v>1087</v>
      </c>
      <c r="C29" s="38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J29" s="19">
        <f t="shared" si="0"/>
        <v>0</v>
      </c>
    </row>
    <row r="30" spans="1:10" x14ac:dyDescent="0.2">
      <c r="A30" s="33" t="s">
        <v>52</v>
      </c>
      <c r="B30" s="40" t="s">
        <v>494</v>
      </c>
      <c r="C30" s="38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J30" s="19">
        <f t="shared" si="0"/>
        <v>0</v>
      </c>
    </row>
    <row r="31" spans="1:10" ht="25.5" x14ac:dyDescent="0.2">
      <c r="A31" s="33" t="s">
        <v>54</v>
      </c>
      <c r="B31" s="40" t="s">
        <v>495</v>
      </c>
      <c r="C31" s="38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J31" s="19">
        <f t="shared" si="0"/>
        <v>0</v>
      </c>
    </row>
    <row r="32" spans="1:10" x14ac:dyDescent="0.2">
      <c r="A32" s="33" t="s">
        <v>56</v>
      </c>
      <c r="B32" s="40" t="s">
        <v>496</v>
      </c>
      <c r="C32" s="38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J32" s="19">
        <f t="shared" si="0"/>
        <v>0</v>
      </c>
    </row>
    <row r="33" spans="1:10" ht="25.5" x14ac:dyDescent="0.2">
      <c r="A33" s="33" t="s">
        <v>58</v>
      </c>
      <c r="B33" s="40" t="s">
        <v>497</v>
      </c>
      <c r="C33" s="38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J33" s="19">
        <f t="shared" si="0"/>
        <v>0</v>
      </c>
    </row>
    <row r="34" spans="1:10" x14ac:dyDescent="0.2">
      <c r="A34" s="33" t="s">
        <v>60</v>
      </c>
      <c r="B34" s="40" t="s">
        <v>498</v>
      </c>
      <c r="C34" s="38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J34" s="19">
        <f t="shared" si="0"/>
        <v>0</v>
      </c>
    </row>
    <row r="35" spans="1:10" ht="25.5" x14ac:dyDescent="0.2">
      <c r="A35" s="33" t="s">
        <v>62</v>
      </c>
      <c r="B35" s="40" t="s">
        <v>499</v>
      </c>
      <c r="C35" s="38">
        <v>0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J35" s="19">
        <f t="shared" si="0"/>
        <v>0</v>
      </c>
    </row>
    <row r="36" spans="1:10" ht="25.5" x14ac:dyDescent="0.2">
      <c r="A36" s="33" t="s">
        <v>63</v>
      </c>
      <c r="B36" s="40" t="s">
        <v>500</v>
      </c>
      <c r="C36" s="38">
        <v>0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J36" s="19">
        <f t="shared" si="0"/>
        <v>0</v>
      </c>
    </row>
    <row r="37" spans="1:10" ht="25.5" x14ac:dyDescent="0.2">
      <c r="A37" s="33" t="s">
        <v>65</v>
      </c>
      <c r="B37" s="40" t="s">
        <v>1062</v>
      </c>
      <c r="C37" s="38">
        <v>6072000</v>
      </c>
      <c r="D37" s="45">
        <v>546514</v>
      </c>
      <c r="E37" s="45">
        <v>0</v>
      </c>
      <c r="F37" s="45">
        <v>0</v>
      </c>
      <c r="G37" s="45">
        <v>0</v>
      </c>
      <c r="H37" s="45">
        <v>0</v>
      </c>
      <c r="J37" s="19">
        <f t="shared" si="0"/>
        <v>6618514</v>
      </c>
    </row>
    <row r="38" spans="1:10" x14ac:dyDescent="0.2">
      <c r="A38" s="33" t="s">
        <v>67</v>
      </c>
      <c r="B38" s="40" t="s">
        <v>501</v>
      </c>
      <c r="C38" s="38">
        <v>0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J38" s="19">
        <f t="shared" si="0"/>
        <v>0</v>
      </c>
    </row>
    <row r="39" spans="1:10" x14ac:dyDescent="0.2">
      <c r="A39" s="33" t="s">
        <v>68</v>
      </c>
      <c r="B39" s="40" t="s">
        <v>502</v>
      </c>
      <c r="C39" s="38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J39" s="19">
        <f t="shared" si="0"/>
        <v>0</v>
      </c>
    </row>
    <row r="40" spans="1:10" ht="38.25" x14ac:dyDescent="0.2">
      <c r="A40" s="33" t="s">
        <v>69</v>
      </c>
      <c r="B40" s="40" t="s">
        <v>1088</v>
      </c>
      <c r="C40" s="38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J40" s="19">
        <f t="shared" si="0"/>
        <v>0</v>
      </c>
    </row>
    <row r="41" spans="1:10" x14ac:dyDescent="0.2">
      <c r="A41" s="33" t="s">
        <v>71</v>
      </c>
      <c r="B41" s="40" t="s">
        <v>503</v>
      </c>
      <c r="C41" s="38">
        <v>0</v>
      </c>
      <c r="D41" s="45">
        <v>546514</v>
      </c>
      <c r="E41" s="45">
        <v>0</v>
      </c>
      <c r="F41" s="45">
        <v>0</v>
      </c>
      <c r="G41" s="45">
        <v>0</v>
      </c>
      <c r="H41" s="45">
        <v>0</v>
      </c>
      <c r="J41" s="19">
        <f t="shared" si="0"/>
        <v>546514</v>
      </c>
    </row>
    <row r="42" spans="1:10" ht="25.5" x14ac:dyDescent="0.2">
      <c r="A42" s="33" t="s">
        <v>72</v>
      </c>
      <c r="B42" s="40" t="s">
        <v>504</v>
      </c>
      <c r="C42" s="38">
        <v>522000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J42" s="19">
        <f t="shared" si="0"/>
        <v>522000</v>
      </c>
    </row>
    <row r="43" spans="1:10" x14ac:dyDescent="0.2">
      <c r="A43" s="33" t="s">
        <v>74</v>
      </c>
      <c r="B43" s="40" t="s">
        <v>505</v>
      </c>
      <c r="C43" s="38">
        <v>0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J43" s="19">
        <f t="shared" si="0"/>
        <v>0</v>
      </c>
    </row>
    <row r="44" spans="1:10" ht="25.5" x14ac:dyDescent="0.2">
      <c r="A44" s="33" t="s">
        <v>76</v>
      </c>
      <c r="B44" s="40" t="s">
        <v>506</v>
      </c>
      <c r="C44" s="38">
        <v>5550000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J44" s="19">
        <f t="shared" si="0"/>
        <v>5550000</v>
      </c>
    </row>
    <row r="45" spans="1:10" x14ac:dyDescent="0.2">
      <c r="A45" s="33" t="s">
        <v>77</v>
      </c>
      <c r="B45" s="40" t="s">
        <v>507</v>
      </c>
      <c r="C45" s="38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J45" s="19">
        <f t="shared" si="0"/>
        <v>0</v>
      </c>
    </row>
    <row r="46" spans="1:10" ht="25.5" x14ac:dyDescent="0.2">
      <c r="A46" s="33" t="s">
        <v>79</v>
      </c>
      <c r="B46" s="40" t="s">
        <v>508</v>
      </c>
      <c r="C46" s="38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J46" s="19">
        <f t="shared" si="0"/>
        <v>0</v>
      </c>
    </row>
    <row r="47" spans="1:10" ht="25.5" x14ac:dyDescent="0.2">
      <c r="A47" s="33" t="s">
        <v>81</v>
      </c>
      <c r="B47" s="40" t="s">
        <v>509</v>
      </c>
      <c r="C47" s="38">
        <v>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J47" s="19">
        <f t="shared" si="0"/>
        <v>0</v>
      </c>
    </row>
    <row r="48" spans="1:10" ht="25.5" x14ac:dyDescent="0.2">
      <c r="A48" s="35" t="s">
        <v>82</v>
      </c>
      <c r="B48" s="41" t="s">
        <v>1063</v>
      </c>
      <c r="C48" s="39">
        <v>937281757</v>
      </c>
      <c r="D48" s="46">
        <v>546514</v>
      </c>
      <c r="E48" s="46">
        <v>0</v>
      </c>
      <c r="F48" s="46">
        <v>0</v>
      </c>
      <c r="G48" s="46">
        <v>0</v>
      </c>
      <c r="H48" s="46">
        <v>0</v>
      </c>
      <c r="J48" s="20">
        <f t="shared" si="0"/>
        <v>937828271</v>
      </c>
    </row>
    <row r="49" spans="1:10" ht="25.5" x14ac:dyDescent="0.2">
      <c r="A49" s="33" t="s">
        <v>84</v>
      </c>
      <c r="B49" s="40" t="s">
        <v>510</v>
      </c>
      <c r="C49" s="38">
        <v>16037707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J49" s="19">
        <f t="shared" si="0"/>
        <v>16037707</v>
      </c>
    </row>
    <row r="50" spans="1:10" ht="38.25" x14ac:dyDescent="0.2">
      <c r="A50" s="33" t="s">
        <v>85</v>
      </c>
      <c r="B50" s="40" t="s">
        <v>511</v>
      </c>
      <c r="C50" s="38"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J50" s="19">
        <f t="shared" si="0"/>
        <v>0</v>
      </c>
    </row>
    <row r="51" spans="1:10" ht="38.25" x14ac:dyDescent="0.2">
      <c r="A51" s="33" t="s">
        <v>87</v>
      </c>
      <c r="B51" s="40" t="s">
        <v>1064</v>
      </c>
      <c r="C51" s="38">
        <v>0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J51" s="19">
        <f t="shared" si="0"/>
        <v>0</v>
      </c>
    </row>
    <row r="52" spans="1:10" x14ac:dyDescent="0.2">
      <c r="A52" s="33" t="s">
        <v>89</v>
      </c>
      <c r="B52" s="40" t="s">
        <v>512</v>
      </c>
      <c r="C52" s="38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J52" s="19">
        <f t="shared" si="0"/>
        <v>0</v>
      </c>
    </row>
    <row r="53" spans="1:10" x14ac:dyDescent="0.2">
      <c r="A53" s="33" t="s">
        <v>90</v>
      </c>
      <c r="B53" s="40" t="s">
        <v>513</v>
      </c>
      <c r="C53" s="38"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J53" s="19">
        <f t="shared" si="0"/>
        <v>0</v>
      </c>
    </row>
    <row r="54" spans="1:10" ht="38.25" x14ac:dyDescent="0.2">
      <c r="A54" s="33" t="s">
        <v>92</v>
      </c>
      <c r="B54" s="40" t="s">
        <v>1089</v>
      </c>
      <c r="C54" s="38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J54" s="19">
        <f t="shared" si="0"/>
        <v>0</v>
      </c>
    </row>
    <row r="55" spans="1:10" x14ac:dyDescent="0.2">
      <c r="A55" s="33" t="s">
        <v>94</v>
      </c>
      <c r="B55" s="40" t="s">
        <v>514</v>
      </c>
      <c r="C55" s="38">
        <v>0</v>
      </c>
      <c r="D55" s="45">
        <v>0</v>
      </c>
      <c r="E55" s="45">
        <v>0</v>
      </c>
      <c r="F55" s="45">
        <v>0</v>
      </c>
      <c r="G55" s="45">
        <v>0</v>
      </c>
      <c r="H55" s="45">
        <v>0</v>
      </c>
      <c r="J55" s="19">
        <f t="shared" si="0"/>
        <v>0</v>
      </c>
    </row>
    <row r="56" spans="1:10" ht="25.5" x14ac:dyDescent="0.2">
      <c r="A56" s="33" t="s">
        <v>95</v>
      </c>
      <c r="B56" s="40" t="s">
        <v>515</v>
      </c>
      <c r="C56" s="38">
        <v>0</v>
      </c>
      <c r="D56" s="45">
        <v>0</v>
      </c>
      <c r="E56" s="45">
        <v>0</v>
      </c>
      <c r="F56" s="45">
        <v>0</v>
      </c>
      <c r="G56" s="45">
        <v>0</v>
      </c>
      <c r="H56" s="45">
        <v>0</v>
      </c>
      <c r="J56" s="19">
        <f t="shared" si="0"/>
        <v>0</v>
      </c>
    </row>
    <row r="57" spans="1:10" x14ac:dyDescent="0.2">
      <c r="A57" s="33" t="s">
        <v>97</v>
      </c>
      <c r="B57" s="40" t="s">
        <v>516</v>
      </c>
      <c r="C57" s="38">
        <v>0</v>
      </c>
      <c r="D57" s="45">
        <v>0</v>
      </c>
      <c r="E57" s="45">
        <v>0</v>
      </c>
      <c r="F57" s="45">
        <v>0</v>
      </c>
      <c r="G57" s="45">
        <v>0</v>
      </c>
      <c r="H57" s="45">
        <v>0</v>
      </c>
      <c r="J57" s="19">
        <f t="shared" si="0"/>
        <v>0</v>
      </c>
    </row>
    <row r="58" spans="1:10" ht="25.5" x14ac:dyDescent="0.2">
      <c r="A58" s="33" t="s">
        <v>98</v>
      </c>
      <c r="B58" s="40" t="s">
        <v>517</v>
      </c>
      <c r="C58" s="38">
        <v>0</v>
      </c>
      <c r="D58" s="45">
        <v>0</v>
      </c>
      <c r="E58" s="45">
        <v>0</v>
      </c>
      <c r="F58" s="45">
        <v>0</v>
      </c>
      <c r="G58" s="45">
        <v>0</v>
      </c>
      <c r="H58" s="45">
        <v>0</v>
      </c>
      <c r="J58" s="19">
        <f t="shared" si="0"/>
        <v>0</v>
      </c>
    </row>
    <row r="59" spans="1:10" x14ac:dyDescent="0.2">
      <c r="A59" s="33" t="s">
        <v>99</v>
      </c>
      <c r="B59" s="40" t="s">
        <v>518</v>
      </c>
      <c r="C59" s="38">
        <v>0</v>
      </c>
      <c r="D59" s="45">
        <v>0</v>
      </c>
      <c r="E59" s="45">
        <v>0</v>
      </c>
      <c r="F59" s="45">
        <v>0</v>
      </c>
      <c r="G59" s="45">
        <v>0</v>
      </c>
      <c r="H59" s="45">
        <v>0</v>
      </c>
      <c r="J59" s="19">
        <f t="shared" si="0"/>
        <v>0</v>
      </c>
    </row>
    <row r="60" spans="1:10" ht="25.5" x14ac:dyDescent="0.2">
      <c r="A60" s="33" t="s">
        <v>101</v>
      </c>
      <c r="B60" s="40" t="s">
        <v>519</v>
      </c>
      <c r="C60" s="38">
        <v>0</v>
      </c>
      <c r="D60" s="45">
        <v>0</v>
      </c>
      <c r="E60" s="45">
        <v>0</v>
      </c>
      <c r="F60" s="45">
        <v>0</v>
      </c>
      <c r="G60" s="45">
        <v>0</v>
      </c>
      <c r="H60" s="45">
        <v>0</v>
      </c>
      <c r="J60" s="19">
        <f t="shared" si="0"/>
        <v>0</v>
      </c>
    </row>
    <row r="61" spans="1:10" ht="25.5" x14ac:dyDescent="0.2">
      <c r="A61" s="33" t="s">
        <v>103</v>
      </c>
      <c r="B61" s="40" t="s">
        <v>520</v>
      </c>
      <c r="C61" s="38">
        <v>0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J61" s="19">
        <f t="shared" si="0"/>
        <v>0</v>
      </c>
    </row>
    <row r="62" spans="1:10" ht="38.25" x14ac:dyDescent="0.2">
      <c r="A62" s="33" t="s">
        <v>105</v>
      </c>
      <c r="B62" s="40" t="s">
        <v>1065</v>
      </c>
      <c r="C62" s="38">
        <v>0</v>
      </c>
      <c r="D62" s="45">
        <v>0</v>
      </c>
      <c r="E62" s="45">
        <v>0</v>
      </c>
      <c r="F62" s="45">
        <v>0</v>
      </c>
      <c r="G62" s="45">
        <v>0</v>
      </c>
      <c r="H62" s="45">
        <v>0</v>
      </c>
      <c r="J62" s="19">
        <f t="shared" si="0"/>
        <v>0</v>
      </c>
    </row>
    <row r="63" spans="1:10" x14ac:dyDescent="0.2">
      <c r="A63" s="33" t="s">
        <v>107</v>
      </c>
      <c r="B63" s="40" t="s">
        <v>521</v>
      </c>
      <c r="C63" s="38">
        <v>0</v>
      </c>
      <c r="D63" s="45">
        <v>0</v>
      </c>
      <c r="E63" s="45">
        <v>0</v>
      </c>
      <c r="F63" s="45">
        <v>0</v>
      </c>
      <c r="G63" s="45">
        <v>0</v>
      </c>
      <c r="H63" s="45">
        <v>0</v>
      </c>
      <c r="J63" s="19">
        <f t="shared" si="0"/>
        <v>0</v>
      </c>
    </row>
    <row r="64" spans="1:10" x14ac:dyDescent="0.2">
      <c r="A64" s="33" t="s">
        <v>108</v>
      </c>
      <c r="B64" s="40" t="s">
        <v>522</v>
      </c>
      <c r="C64" s="38">
        <v>0</v>
      </c>
      <c r="D64" s="45">
        <v>0</v>
      </c>
      <c r="E64" s="45">
        <v>0</v>
      </c>
      <c r="F64" s="45">
        <v>0</v>
      </c>
      <c r="G64" s="45">
        <v>0</v>
      </c>
      <c r="H64" s="45">
        <v>0</v>
      </c>
      <c r="J64" s="19">
        <f t="shared" si="0"/>
        <v>0</v>
      </c>
    </row>
    <row r="65" spans="1:10" ht="38.25" x14ac:dyDescent="0.2">
      <c r="A65" s="33" t="s">
        <v>109</v>
      </c>
      <c r="B65" s="40" t="s">
        <v>1090</v>
      </c>
      <c r="C65" s="38">
        <v>0</v>
      </c>
      <c r="D65" s="45">
        <v>0</v>
      </c>
      <c r="E65" s="45">
        <v>0</v>
      </c>
      <c r="F65" s="45">
        <v>0</v>
      </c>
      <c r="G65" s="45">
        <v>0</v>
      </c>
      <c r="H65" s="45">
        <v>0</v>
      </c>
      <c r="J65" s="19">
        <f t="shared" si="0"/>
        <v>0</v>
      </c>
    </row>
    <row r="66" spans="1:10" x14ac:dyDescent="0.2">
      <c r="A66" s="33" t="s">
        <v>111</v>
      </c>
      <c r="B66" s="40" t="s">
        <v>523</v>
      </c>
      <c r="C66" s="38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J66" s="19">
        <f t="shared" si="0"/>
        <v>0</v>
      </c>
    </row>
    <row r="67" spans="1:10" ht="25.5" x14ac:dyDescent="0.2">
      <c r="A67" s="33" t="s">
        <v>112</v>
      </c>
      <c r="B67" s="40" t="s">
        <v>524</v>
      </c>
      <c r="C67" s="38">
        <v>0</v>
      </c>
      <c r="D67" s="45">
        <v>0</v>
      </c>
      <c r="E67" s="45">
        <v>0</v>
      </c>
      <c r="F67" s="45">
        <v>0</v>
      </c>
      <c r="G67" s="45">
        <v>0</v>
      </c>
      <c r="H67" s="45">
        <v>0</v>
      </c>
      <c r="J67" s="19">
        <f t="shared" si="0"/>
        <v>0</v>
      </c>
    </row>
    <row r="68" spans="1:10" x14ac:dyDescent="0.2">
      <c r="A68" s="33" t="s">
        <v>114</v>
      </c>
      <c r="B68" s="40" t="s">
        <v>525</v>
      </c>
      <c r="C68" s="38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J68" s="19">
        <f t="shared" si="0"/>
        <v>0</v>
      </c>
    </row>
    <row r="69" spans="1:10" ht="25.5" x14ac:dyDescent="0.2">
      <c r="A69" s="33" t="s">
        <v>116</v>
      </c>
      <c r="B69" s="40" t="s">
        <v>526</v>
      </c>
      <c r="C69" s="38">
        <v>0</v>
      </c>
      <c r="D69" s="45">
        <v>0</v>
      </c>
      <c r="E69" s="45">
        <v>0</v>
      </c>
      <c r="F69" s="45">
        <v>0</v>
      </c>
      <c r="G69" s="45">
        <v>0</v>
      </c>
      <c r="H69" s="45">
        <v>0</v>
      </c>
      <c r="J69" s="19">
        <f t="shared" ref="J69:J132" si="1">+C69+D69+E69+F69+G69+H69</f>
        <v>0</v>
      </c>
    </row>
    <row r="70" spans="1:10" x14ac:dyDescent="0.2">
      <c r="A70" s="33" t="s">
        <v>118</v>
      </c>
      <c r="B70" s="40" t="s">
        <v>527</v>
      </c>
      <c r="C70" s="38">
        <v>0</v>
      </c>
      <c r="D70" s="45">
        <v>0</v>
      </c>
      <c r="E70" s="45">
        <v>0</v>
      </c>
      <c r="F70" s="45">
        <v>0</v>
      </c>
      <c r="G70" s="45">
        <v>0</v>
      </c>
      <c r="H70" s="45">
        <v>0</v>
      </c>
      <c r="J70" s="19">
        <f t="shared" si="1"/>
        <v>0</v>
      </c>
    </row>
    <row r="71" spans="1:10" ht="25.5" x14ac:dyDescent="0.2">
      <c r="A71" s="33" t="s">
        <v>120</v>
      </c>
      <c r="B71" s="40" t="s">
        <v>528</v>
      </c>
      <c r="C71" s="38">
        <v>0</v>
      </c>
      <c r="D71" s="45">
        <v>0</v>
      </c>
      <c r="E71" s="45">
        <v>0</v>
      </c>
      <c r="F71" s="45">
        <v>0</v>
      </c>
      <c r="G71" s="45">
        <v>0</v>
      </c>
      <c r="H71" s="45">
        <v>0</v>
      </c>
      <c r="J71" s="19">
        <f t="shared" si="1"/>
        <v>0</v>
      </c>
    </row>
    <row r="72" spans="1:10" ht="25.5" x14ac:dyDescent="0.2">
      <c r="A72" s="33" t="s">
        <v>122</v>
      </c>
      <c r="B72" s="40" t="s">
        <v>529</v>
      </c>
      <c r="C72" s="38">
        <v>0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J72" s="19">
        <f t="shared" si="1"/>
        <v>0</v>
      </c>
    </row>
    <row r="73" spans="1:10" ht="25.5" x14ac:dyDescent="0.2">
      <c r="A73" s="33" t="s">
        <v>124</v>
      </c>
      <c r="B73" s="40" t="s">
        <v>1066</v>
      </c>
      <c r="C73" s="38">
        <v>160934838</v>
      </c>
      <c r="D73" s="45">
        <v>0</v>
      </c>
      <c r="E73" s="45">
        <v>0</v>
      </c>
      <c r="F73" s="45">
        <v>0</v>
      </c>
      <c r="G73" s="45">
        <v>0</v>
      </c>
      <c r="H73" s="45">
        <v>0</v>
      </c>
      <c r="J73" s="19">
        <f t="shared" si="1"/>
        <v>160934838</v>
      </c>
    </row>
    <row r="74" spans="1:10" x14ac:dyDescent="0.2">
      <c r="A74" s="33" t="s">
        <v>126</v>
      </c>
      <c r="B74" s="40" t="s">
        <v>530</v>
      </c>
      <c r="C74" s="38">
        <v>0</v>
      </c>
      <c r="D74" s="45">
        <v>0</v>
      </c>
      <c r="E74" s="45">
        <v>0</v>
      </c>
      <c r="F74" s="45">
        <v>0</v>
      </c>
      <c r="G74" s="45">
        <v>0</v>
      </c>
      <c r="H74" s="45">
        <v>0</v>
      </c>
      <c r="J74" s="19">
        <f t="shared" si="1"/>
        <v>0</v>
      </c>
    </row>
    <row r="75" spans="1:10" x14ac:dyDescent="0.2">
      <c r="A75" s="33" t="s">
        <v>128</v>
      </c>
      <c r="B75" s="40" t="s">
        <v>531</v>
      </c>
      <c r="C75" s="38">
        <v>0</v>
      </c>
      <c r="D75" s="45">
        <v>0</v>
      </c>
      <c r="E75" s="45">
        <v>0</v>
      </c>
      <c r="F75" s="45">
        <v>0</v>
      </c>
      <c r="G75" s="45">
        <v>0</v>
      </c>
      <c r="H75" s="45">
        <v>0</v>
      </c>
      <c r="J75" s="19">
        <f t="shared" si="1"/>
        <v>0</v>
      </c>
    </row>
    <row r="76" spans="1:10" ht="38.25" x14ac:dyDescent="0.2">
      <c r="A76" s="33" t="s">
        <v>130</v>
      </c>
      <c r="B76" s="40" t="s">
        <v>1091</v>
      </c>
      <c r="C76" s="38">
        <v>131023838</v>
      </c>
      <c r="D76" s="45">
        <v>0</v>
      </c>
      <c r="E76" s="45">
        <v>0</v>
      </c>
      <c r="F76" s="45">
        <v>0</v>
      </c>
      <c r="G76" s="45">
        <v>0</v>
      </c>
      <c r="H76" s="45">
        <v>0</v>
      </c>
      <c r="J76" s="19">
        <f t="shared" si="1"/>
        <v>131023838</v>
      </c>
    </row>
    <row r="77" spans="1:10" x14ac:dyDescent="0.2">
      <c r="A77" s="33" t="s">
        <v>131</v>
      </c>
      <c r="B77" s="40" t="s">
        <v>532</v>
      </c>
      <c r="C77" s="38">
        <v>29911000</v>
      </c>
      <c r="D77" s="45">
        <v>0</v>
      </c>
      <c r="E77" s="45">
        <v>0</v>
      </c>
      <c r="F77" s="45">
        <v>0</v>
      </c>
      <c r="G77" s="45">
        <v>0</v>
      </c>
      <c r="H77" s="45">
        <v>0</v>
      </c>
      <c r="J77" s="19">
        <f t="shared" si="1"/>
        <v>29911000</v>
      </c>
    </row>
    <row r="78" spans="1:10" ht="25.5" x14ac:dyDescent="0.2">
      <c r="A78" s="33" t="s">
        <v>133</v>
      </c>
      <c r="B78" s="40" t="s">
        <v>533</v>
      </c>
      <c r="C78" s="38">
        <v>0</v>
      </c>
      <c r="D78" s="45">
        <v>0</v>
      </c>
      <c r="E78" s="45">
        <v>0</v>
      </c>
      <c r="F78" s="45">
        <v>0</v>
      </c>
      <c r="G78" s="45">
        <v>0</v>
      </c>
      <c r="H78" s="45">
        <v>0</v>
      </c>
      <c r="J78" s="19">
        <f t="shared" si="1"/>
        <v>0</v>
      </c>
    </row>
    <row r="79" spans="1:10" x14ac:dyDescent="0.2">
      <c r="A79" s="33" t="s">
        <v>134</v>
      </c>
      <c r="B79" s="40" t="s">
        <v>534</v>
      </c>
      <c r="C79" s="38">
        <v>0</v>
      </c>
      <c r="D79" s="45">
        <v>0</v>
      </c>
      <c r="E79" s="45">
        <v>0</v>
      </c>
      <c r="F79" s="45">
        <v>0</v>
      </c>
      <c r="G79" s="45">
        <v>0</v>
      </c>
      <c r="H79" s="45">
        <v>0</v>
      </c>
      <c r="J79" s="19">
        <f t="shared" si="1"/>
        <v>0</v>
      </c>
    </row>
    <row r="80" spans="1:10" ht="25.5" x14ac:dyDescent="0.2">
      <c r="A80" s="33" t="s">
        <v>136</v>
      </c>
      <c r="B80" s="40" t="s">
        <v>535</v>
      </c>
      <c r="C80" s="38">
        <v>0</v>
      </c>
      <c r="D80" s="45">
        <v>0</v>
      </c>
      <c r="E80" s="45">
        <v>0</v>
      </c>
      <c r="F80" s="45">
        <v>0</v>
      </c>
      <c r="G80" s="45">
        <v>0</v>
      </c>
      <c r="H80" s="45">
        <v>0</v>
      </c>
      <c r="J80" s="19">
        <f t="shared" si="1"/>
        <v>0</v>
      </c>
    </row>
    <row r="81" spans="1:10" x14ac:dyDescent="0.2">
      <c r="A81" s="33" t="s">
        <v>138</v>
      </c>
      <c r="B81" s="40" t="s">
        <v>536</v>
      </c>
      <c r="C81" s="38">
        <v>0</v>
      </c>
      <c r="D81" s="45">
        <v>0</v>
      </c>
      <c r="E81" s="45">
        <v>0</v>
      </c>
      <c r="F81" s="45">
        <v>0</v>
      </c>
      <c r="G81" s="45">
        <v>0</v>
      </c>
      <c r="H81" s="45">
        <v>0</v>
      </c>
      <c r="J81" s="19">
        <f t="shared" si="1"/>
        <v>0</v>
      </c>
    </row>
    <row r="82" spans="1:10" ht="25.5" x14ac:dyDescent="0.2">
      <c r="A82" s="33" t="s">
        <v>140</v>
      </c>
      <c r="B82" s="40" t="s">
        <v>537</v>
      </c>
      <c r="C82" s="38">
        <v>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J82" s="19">
        <f t="shared" si="1"/>
        <v>0</v>
      </c>
    </row>
    <row r="83" spans="1:10" ht="25.5" x14ac:dyDescent="0.2">
      <c r="A83" s="33" t="s">
        <v>142</v>
      </c>
      <c r="B83" s="40" t="s">
        <v>538</v>
      </c>
      <c r="C83" s="38">
        <v>0</v>
      </c>
      <c r="D83" s="45">
        <v>0</v>
      </c>
      <c r="E83" s="45">
        <v>0</v>
      </c>
      <c r="F83" s="45">
        <v>0</v>
      </c>
      <c r="G83" s="45">
        <v>0</v>
      </c>
      <c r="H83" s="45">
        <v>0</v>
      </c>
      <c r="J83" s="19">
        <f t="shared" si="1"/>
        <v>0</v>
      </c>
    </row>
    <row r="84" spans="1:10" ht="25.5" x14ac:dyDescent="0.2">
      <c r="A84" s="35" t="s">
        <v>144</v>
      </c>
      <c r="B84" s="41" t="s">
        <v>1067</v>
      </c>
      <c r="C84" s="39">
        <v>176972545</v>
      </c>
      <c r="D84" s="46">
        <v>0</v>
      </c>
      <c r="E84" s="46">
        <v>0</v>
      </c>
      <c r="F84" s="46">
        <v>0</v>
      </c>
      <c r="G84" s="46">
        <v>0</v>
      </c>
      <c r="H84" s="46">
        <v>0</v>
      </c>
      <c r="J84" s="20">
        <f t="shared" si="1"/>
        <v>176972545</v>
      </c>
    </row>
    <row r="85" spans="1:10" x14ac:dyDescent="0.2">
      <c r="A85" s="33" t="s">
        <v>146</v>
      </c>
      <c r="B85" s="40" t="s">
        <v>1068</v>
      </c>
      <c r="C85" s="38">
        <v>0</v>
      </c>
      <c r="D85" s="45">
        <v>0</v>
      </c>
      <c r="E85" s="45">
        <v>0</v>
      </c>
      <c r="F85" s="45">
        <v>0</v>
      </c>
      <c r="G85" s="45">
        <v>0</v>
      </c>
      <c r="H85" s="45">
        <v>0</v>
      </c>
      <c r="J85" s="19">
        <f t="shared" si="1"/>
        <v>0</v>
      </c>
    </row>
    <row r="86" spans="1:10" x14ac:dyDescent="0.2">
      <c r="A86" s="33" t="s">
        <v>147</v>
      </c>
      <c r="B86" s="40" t="s">
        <v>539</v>
      </c>
      <c r="C86" s="38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J86" s="19">
        <f t="shared" si="1"/>
        <v>0</v>
      </c>
    </row>
    <row r="87" spans="1:10" ht="25.5" x14ac:dyDescent="0.2">
      <c r="A87" s="33" t="s">
        <v>148</v>
      </c>
      <c r="B87" s="40" t="s">
        <v>540</v>
      </c>
      <c r="C87" s="38">
        <v>0</v>
      </c>
      <c r="D87" s="45">
        <v>0</v>
      </c>
      <c r="E87" s="45">
        <v>0</v>
      </c>
      <c r="F87" s="45">
        <v>0</v>
      </c>
      <c r="G87" s="45">
        <v>0</v>
      </c>
      <c r="H87" s="45">
        <v>0</v>
      </c>
      <c r="J87" s="19">
        <f t="shared" si="1"/>
        <v>0</v>
      </c>
    </row>
    <row r="88" spans="1:10" x14ac:dyDescent="0.2">
      <c r="A88" s="33" t="s">
        <v>149</v>
      </c>
      <c r="B88" s="40" t="s">
        <v>1069</v>
      </c>
      <c r="C88" s="38">
        <v>0</v>
      </c>
      <c r="D88" s="45">
        <v>0</v>
      </c>
      <c r="E88" s="45">
        <v>0</v>
      </c>
      <c r="F88" s="45">
        <v>0</v>
      </c>
      <c r="G88" s="45">
        <v>0</v>
      </c>
      <c r="H88" s="45">
        <v>0</v>
      </c>
      <c r="J88" s="19">
        <f t="shared" si="1"/>
        <v>0</v>
      </c>
    </row>
    <row r="89" spans="1:10" x14ac:dyDescent="0.2">
      <c r="A89" s="33" t="s">
        <v>151</v>
      </c>
      <c r="B89" s="40" t="s">
        <v>541</v>
      </c>
      <c r="C89" s="38">
        <v>0</v>
      </c>
      <c r="D89" s="45">
        <v>0</v>
      </c>
      <c r="E89" s="45">
        <v>0</v>
      </c>
      <c r="F89" s="45">
        <v>0</v>
      </c>
      <c r="G89" s="45">
        <v>0</v>
      </c>
      <c r="H89" s="45">
        <v>0</v>
      </c>
      <c r="J89" s="19">
        <f t="shared" si="1"/>
        <v>0</v>
      </c>
    </row>
    <row r="90" spans="1:10" x14ac:dyDescent="0.2">
      <c r="A90" s="33" t="s">
        <v>152</v>
      </c>
      <c r="B90" s="40" t="s">
        <v>542</v>
      </c>
      <c r="C90" s="38">
        <v>0</v>
      </c>
      <c r="D90" s="45">
        <v>0</v>
      </c>
      <c r="E90" s="45">
        <v>0</v>
      </c>
      <c r="F90" s="45">
        <v>0</v>
      </c>
      <c r="G90" s="45">
        <v>0</v>
      </c>
      <c r="H90" s="45">
        <v>0</v>
      </c>
      <c r="J90" s="19">
        <f t="shared" si="1"/>
        <v>0</v>
      </c>
    </row>
    <row r="91" spans="1:10" x14ac:dyDescent="0.2">
      <c r="A91" s="33" t="s">
        <v>154</v>
      </c>
      <c r="B91" s="40" t="s">
        <v>1092</v>
      </c>
      <c r="C91" s="38">
        <v>0</v>
      </c>
      <c r="D91" s="45">
        <v>0</v>
      </c>
      <c r="E91" s="45">
        <v>0</v>
      </c>
      <c r="F91" s="45">
        <v>0</v>
      </c>
      <c r="G91" s="45">
        <v>0</v>
      </c>
      <c r="H91" s="45">
        <v>0</v>
      </c>
      <c r="J91" s="19">
        <f t="shared" si="1"/>
        <v>0</v>
      </c>
    </row>
    <row r="92" spans="1:10" x14ac:dyDescent="0.2">
      <c r="A92" s="33" t="s">
        <v>156</v>
      </c>
      <c r="B92" s="40" t="s">
        <v>543</v>
      </c>
      <c r="C92" s="38">
        <v>0</v>
      </c>
      <c r="D92" s="45">
        <v>0</v>
      </c>
      <c r="E92" s="45">
        <v>0</v>
      </c>
      <c r="F92" s="45">
        <v>0</v>
      </c>
      <c r="G92" s="45">
        <v>0</v>
      </c>
      <c r="H92" s="45">
        <v>0</v>
      </c>
      <c r="J92" s="19">
        <f t="shared" si="1"/>
        <v>0</v>
      </c>
    </row>
    <row r="93" spans="1:10" x14ac:dyDescent="0.2">
      <c r="A93" s="33" t="s">
        <v>158</v>
      </c>
      <c r="B93" s="40" t="s">
        <v>544</v>
      </c>
      <c r="C93" s="38">
        <v>0</v>
      </c>
      <c r="D93" s="45">
        <v>0</v>
      </c>
      <c r="E93" s="45">
        <v>0</v>
      </c>
      <c r="F93" s="45">
        <v>0</v>
      </c>
      <c r="G93" s="45">
        <v>0</v>
      </c>
      <c r="H93" s="45">
        <v>0</v>
      </c>
      <c r="J93" s="19">
        <f t="shared" si="1"/>
        <v>0</v>
      </c>
    </row>
    <row r="94" spans="1:10" x14ac:dyDescent="0.2">
      <c r="A94" s="33" t="s">
        <v>160</v>
      </c>
      <c r="B94" s="40" t="s">
        <v>545</v>
      </c>
      <c r="C94" s="38">
        <v>0</v>
      </c>
      <c r="D94" s="45">
        <v>0</v>
      </c>
      <c r="E94" s="45">
        <v>0</v>
      </c>
      <c r="F94" s="45">
        <v>0</v>
      </c>
      <c r="G94" s="45">
        <v>0</v>
      </c>
      <c r="H94" s="45">
        <v>0</v>
      </c>
      <c r="J94" s="19">
        <f t="shared" si="1"/>
        <v>0</v>
      </c>
    </row>
    <row r="95" spans="1:10" ht="25.5" x14ac:dyDescent="0.2">
      <c r="A95" s="33" t="s">
        <v>162</v>
      </c>
      <c r="B95" s="40" t="s">
        <v>546</v>
      </c>
      <c r="C95" s="38">
        <v>0</v>
      </c>
      <c r="D95" s="45">
        <v>0</v>
      </c>
      <c r="E95" s="45">
        <v>0</v>
      </c>
      <c r="F95" s="45">
        <v>0</v>
      </c>
      <c r="G95" s="45">
        <v>0</v>
      </c>
      <c r="H95" s="45">
        <v>0</v>
      </c>
      <c r="J95" s="19">
        <f t="shared" si="1"/>
        <v>0</v>
      </c>
    </row>
    <row r="96" spans="1:10" x14ac:dyDescent="0.2">
      <c r="A96" s="33" t="s">
        <v>164</v>
      </c>
      <c r="B96" s="40" t="s">
        <v>1070</v>
      </c>
      <c r="C96" s="38">
        <v>0</v>
      </c>
      <c r="D96" s="45">
        <v>0</v>
      </c>
      <c r="E96" s="45">
        <v>0</v>
      </c>
      <c r="F96" s="45">
        <v>0</v>
      </c>
      <c r="G96" s="45">
        <v>0</v>
      </c>
      <c r="H96" s="45">
        <v>0</v>
      </c>
      <c r="J96" s="19">
        <f t="shared" si="1"/>
        <v>0</v>
      </c>
    </row>
    <row r="97" spans="1:10" ht="25.5" x14ac:dyDescent="0.2">
      <c r="A97" s="33" t="s">
        <v>165</v>
      </c>
      <c r="B97" s="40" t="s">
        <v>1071</v>
      </c>
      <c r="C97" s="38">
        <v>0</v>
      </c>
      <c r="D97" s="45">
        <v>0</v>
      </c>
      <c r="E97" s="45">
        <v>0</v>
      </c>
      <c r="F97" s="45">
        <v>0</v>
      </c>
      <c r="G97" s="45">
        <v>0</v>
      </c>
      <c r="H97" s="45">
        <v>0</v>
      </c>
      <c r="J97" s="19">
        <f t="shared" si="1"/>
        <v>0</v>
      </c>
    </row>
    <row r="98" spans="1:10" x14ac:dyDescent="0.2">
      <c r="A98" s="33" t="s">
        <v>167</v>
      </c>
      <c r="B98" s="40" t="s">
        <v>547</v>
      </c>
      <c r="C98" s="38">
        <v>0</v>
      </c>
      <c r="D98" s="45">
        <v>0</v>
      </c>
      <c r="E98" s="45">
        <v>0</v>
      </c>
      <c r="F98" s="45">
        <v>0</v>
      </c>
      <c r="G98" s="45">
        <v>0</v>
      </c>
      <c r="H98" s="45">
        <v>0</v>
      </c>
      <c r="J98" s="19">
        <f t="shared" si="1"/>
        <v>0</v>
      </c>
    </row>
    <row r="99" spans="1:10" x14ac:dyDescent="0.2">
      <c r="A99" s="33" t="s">
        <v>169</v>
      </c>
      <c r="B99" s="40" t="s">
        <v>548</v>
      </c>
      <c r="C99" s="38">
        <v>0</v>
      </c>
      <c r="D99" s="45">
        <v>0</v>
      </c>
      <c r="E99" s="45">
        <v>0</v>
      </c>
      <c r="F99" s="45">
        <v>0</v>
      </c>
      <c r="G99" s="45">
        <v>0</v>
      </c>
      <c r="H99" s="45">
        <v>0</v>
      </c>
      <c r="J99" s="19">
        <f t="shared" si="1"/>
        <v>0</v>
      </c>
    </row>
    <row r="100" spans="1:10" x14ac:dyDescent="0.2">
      <c r="A100" s="33" t="s">
        <v>170</v>
      </c>
      <c r="B100" s="40" t="s">
        <v>549</v>
      </c>
      <c r="C100" s="38">
        <v>0</v>
      </c>
      <c r="D100" s="45">
        <v>0</v>
      </c>
      <c r="E100" s="45">
        <v>0</v>
      </c>
      <c r="F100" s="45">
        <v>0</v>
      </c>
      <c r="G100" s="45">
        <v>0</v>
      </c>
      <c r="H100" s="45">
        <v>0</v>
      </c>
      <c r="J100" s="19">
        <f t="shared" si="1"/>
        <v>0</v>
      </c>
    </row>
    <row r="101" spans="1:10" ht="25.5" x14ac:dyDescent="0.2">
      <c r="A101" s="33" t="s">
        <v>171</v>
      </c>
      <c r="B101" s="40" t="s">
        <v>550</v>
      </c>
      <c r="C101" s="38">
        <v>0</v>
      </c>
      <c r="D101" s="45">
        <v>0</v>
      </c>
      <c r="E101" s="45">
        <v>0</v>
      </c>
      <c r="F101" s="45">
        <v>0</v>
      </c>
      <c r="G101" s="45">
        <v>0</v>
      </c>
      <c r="H101" s="45">
        <v>0</v>
      </c>
      <c r="J101" s="19">
        <f t="shared" si="1"/>
        <v>0</v>
      </c>
    </row>
    <row r="102" spans="1:10" x14ac:dyDescent="0.2">
      <c r="A102" s="33" t="s">
        <v>172</v>
      </c>
      <c r="B102" s="40" t="s">
        <v>551</v>
      </c>
      <c r="C102" s="38">
        <v>0</v>
      </c>
      <c r="D102" s="45">
        <v>0</v>
      </c>
      <c r="E102" s="45">
        <v>0</v>
      </c>
      <c r="F102" s="45">
        <v>0</v>
      </c>
      <c r="G102" s="45">
        <v>0</v>
      </c>
      <c r="H102" s="45">
        <v>0</v>
      </c>
      <c r="J102" s="19">
        <f t="shared" si="1"/>
        <v>0</v>
      </c>
    </row>
    <row r="103" spans="1:10" ht="25.5" x14ac:dyDescent="0.2">
      <c r="A103" s="33" t="s">
        <v>174</v>
      </c>
      <c r="B103" s="40" t="s">
        <v>552</v>
      </c>
      <c r="C103" s="38">
        <v>0</v>
      </c>
      <c r="D103" s="45">
        <v>0</v>
      </c>
      <c r="E103" s="45">
        <v>0</v>
      </c>
      <c r="F103" s="45">
        <v>0</v>
      </c>
      <c r="G103" s="45">
        <v>0</v>
      </c>
      <c r="H103" s="45">
        <v>0</v>
      </c>
      <c r="J103" s="19">
        <f t="shared" si="1"/>
        <v>0</v>
      </c>
    </row>
    <row r="104" spans="1:10" ht="25.5" x14ac:dyDescent="0.2">
      <c r="A104" s="33" t="s">
        <v>176</v>
      </c>
      <c r="B104" s="40" t="s">
        <v>553</v>
      </c>
      <c r="C104" s="38">
        <v>0</v>
      </c>
      <c r="D104" s="45">
        <v>0</v>
      </c>
      <c r="E104" s="45">
        <v>0</v>
      </c>
      <c r="F104" s="45">
        <v>0</v>
      </c>
      <c r="G104" s="45">
        <v>0</v>
      </c>
      <c r="H104" s="45">
        <v>0</v>
      </c>
      <c r="J104" s="19">
        <f t="shared" si="1"/>
        <v>0</v>
      </c>
    </row>
    <row r="105" spans="1:10" ht="25.5" x14ac:dyDescent="0.2">
      <c r="A105" s="33" t="s">
        <v>177</v>
      </c>
      <c r="B105" s="40" t="s">
        <v>554</v>
      </c>
      <c r="C105" s="38">
        <v>0</v>
      </c>
      <c r="D105" s="45">
        <v>0</v>
      </c>
      <c r="E105" s="45">
        <v>0</v>
      </c>
      <c r="F105" s="45">
        <v>0</v>
      </c>
      <c r="G105" s="45">
        <v>0</v>
      </c>
      <c r="H105" s="45">
        <v>0</v>
      </c>
      <c r="J105" s="19">
        <f t="shared" si="1"/>
        <v>0</v>
      </c>
    </row>
    <row r="106" spans="1:10" x14ac:dyDescent="0.2">
      <c r="A106" s="33" t="s">
        <v>179</v>
      </c>
      <c r="B106" s="40" t="s">
        <v>555</v>
      </c>
      <c r="C106" s="38">
        <v>0</v>
      </c>
      <c r="D106" s="45">
        <v>0</v>
      </c>
      <c r="E106" s="45">
        <v>0</v>
      </c>
      <c r="F106" s="45">
        <v>0</v>
      </c>
      <c r="G106" s="45">
        <v>0</v>
      </c>
      <c r="H106" s="45">
        <v>0</v>
      </c>
      <c r="J106" s="19">
        <f t="shared" si="1"/>
        <v>0</v>
      </c>
    </row>
    <row r="107" spans="1:10" ht="25.5" x14ac:dyDescent="0.2">
      <c r="A107" s="33" t="s">
        <v>181</v>
      </c>
      <c r="B107" s="40" t="s">
        <v>1165</v>
      </c>
      <c r="C107" s="38">
        <v>0</v>
      </c>
      <c r="D107" s="45">
        <v>0</v>
      </c>
      <c r="E107" s="45">
        <v>0</v>
      </c>
      <c r="F107" s="45">
        <v>0</v>
      </c>
      <c r="G107" s="45">
        <v>0</v>
      </c>
      <c r="H107" s="45">
        <v>0</v>
      </c>
      <c r="J107" s="19">
        <f t="shared" si="1"/>
        <v>0</v>
      </c>
    </row>
    <row r="108" spans="1:10" x14ac:dyDescent="0.2">
      <c r="A108" s="33" t="s">
        <v>183</v>
      </c>
      <c r="B108" s="40" t="s">
        <v>556</v>
      </c>
      <c r="C108" s="38">
        <v>0</v>
      </c>
      <c r="D108" s="45">
        <v>0</v>
      </c>
      <c r="E108" s="45">
        <v>0</v>
      </c>
      <c r="F108" s="45">
        <v>0</v>
      </c>
      <c r="G108" s="45">
        <v>0</v>
      </c>
      <c r="H108" s="45">
        <v>0</v>
      </c>
      <c r="J108" s="19">
        <f t="shared" si="1"/>
        <v>0</v>
      </c>
    </row>
    <row r="109" spans="1:10" x14ac:dyDescent="0.2">
      <c r="A109" s="33" t="s">
        <v>184</v>
      </c>
      <c r="B109" s="40" t="s">
        <v>557</v>
      </c>
      <c r="C109" s="38">
        <v>0</v>
      </c>
      <c r="D109" s="45">
        <v>0</v>
      </c>
      <c r="E109" s="45">
        <v>0</v>
      </c>
      <c r="F109" s="45">
        <v>0</v>
      </c>
      <c r="G109" s="45">
        <v>0</v>
      </c>
      <c r="H109" s="45">
        <v>0</v>
      </c>
      <c r="J109" s="19">
        <f t="shared" si="1"/>
        <v>0</v>
      </c>
    </row>
    <row r="110" spans="1:10" ht="25.5" x14ac:dyDescent="0.2">
      <c r="A110" s="33" t="s">
        <v>186</v>
      </c>
      <c r="B110" s="40" t="s">
        <v>558</v>
      </c>
      <c r="C110" s="38">
        <v>0</v>
      </c>
      <c r="D110" s="45">
        <v>0</v>
      </c>
      <c r="E110" s="45">
        <v>0</v>
      </c>
      <c r="F110" s="45">
        <v>0</v>
      </c>
      <c r="G110" s="45">
        <v>0</v>
      </c>
      <c r="H110" s="45">
        <v>0</v>
      </c>
      <c r="J110" s="19">
        <f t="shared" si="1"/>
        <v>0</v>
      </c>
    </row>
    <row r="111" spans="1:10" x14ac:dyDescent="0.2">
      <c r="A111" s="33" t="s">
        <v>188</v>
      </c>
      <c r="B111" s="40" t="s">
        <v>1166</v>
      </c>
      <c r="C111" s="38">
        <v>380057398</v>
      </c>
      <c r="D111" s="45">
        <v>0</v>
      </c>
      <c r="E111" s="45">
        <v>0</v>
      </c>
      <c r="F111" s="45">
        <v>0</v>
      </c>
      <c r="G111" s="45">
        <v>0</v>
      </c>
      <c r="H111" s="45">
        <v>0</v>
      </c>
      <c r="J111" s="19">
        <f t="shared" si="1"/>
        <v>380057398</v>
      </c>
    </row>
    <row r="112" spans="1:10" x14ac:dyDescent="0.2">
      <c r="A112" s="33" t="s">
        <v>190</v>
      </c>
      <c r="B112" s="40" t="s">
        <v>559</v>
      </c>
      <c r="C112" s="38">
        <v>270900946</v>
      </c>
      <c r="D112" s="45">
        <v>0</v>
      </c>
      <c r="E112" s="45">
        <v>0</v>
      </c>
      <c r="F112" s="45">
        <v>0</v>
      </c>
      <c r="G112" s="45">
        <v>0</v>
      </c>
      <c r="H112" s="45">
        <v>0</v>
      </c>
      <c r="J112" s="19">
        <f t="shared" si="1"/>
        <v>270900946</v>
      </c>
    </row>
    <row r="113" spans="1:10" x14ac:dyDescent="0.2">
      <c r="A113" s="33" t="s">
        <v>191</v>
      </c>
      <c r="B113" s="40" t="s">
        <v>560</v>
      </c>
      <c r="C113" s="38">
        <v>0</v>
      </c>
      <c r="D113" s="45">
        <v>0</v>
      </c>
      <c r="E113" s="45">
        <v>0</v>
      </c>
      <c r="F113" s="45">
        <v>0</v>
      </c>
      <c r="G113" s="45">
        <v>0</v>
      </c>
      <c r="H113" s="45">
        <v>0</v>
      </c>
      <c r="J113" s="19">
        <f t="shared" si="1"/>
        <v>0</v>
      </c>
    </row>
    <row r="114" spans="1:10" x14ac:dyDescent="0.2">
      <c r="A114" s="33" t="s">
        <v>193</v>
      </c>
      <c r="B114" s="40" t="s">
        <v>561</v>
      </c>
      <c r="C114" s="38">
        <v>109156452</v>
      </c>
      <c r="D114" s="45">
        <v>0</v>
      </c>
      <c r="E114" s="45">
        <v>0</v>
      </c>
      <c r="F114" s="45">
        <v>0</v>
      </c>
      <c r="G114" s="45">
        <v>0</v>
      </c>
      <c r="H114" s="45">
        <v>0</v>
      </c>
      <c r="J114" s="19">
        <f t="shared" si="1"/>
        <v>109156452</v>
      </c>
    </row>
    <row r="115" spans="1:10" x14ac:dyDescent="0.2">
      <c r="A115" s="33" t="s">
        <v>195</v>
      </c>
      <c r="B115" s="40" t="s">
        <v>562</v>
      </c>
      <c r="C115" s="38">
        <v>0</v>
      </c>
      <c r="D115" s="45">
        <v>0</v>
      </c>
      <c r="E115" s="45">
        <v>0</v>
      </c>
      <c r="F115" s="45">
        <v>0</v>
      </c>
      <c r="G115" s="45">
        <v>0</v>
      </c>
      <c r="H115" s="45">
        <v>0</v>
      </c>
      <c r="J115" s="19">
        <f t="shared" si="1"/>
        <v>0</v>
      </c>
    </row>
    <row r="116" spans="1:10" x14ac:dyDescent="0.2">
      <c r="A116" s="33" t="s">
        <v>197</v>
      </c>
      <c r="B116" s="40" t="s">
        <v>563</v>
      </c>
      <c r="C116" s="38">
        <v>0</v>
      </c>
      <c r="D116" s="45">
        <v>0</v>
      </c>
      <c r="E116" s="45">
        <v>0</v>
      </c>
      <c r="F116" s="45">
        <v>0</v>
      </c>
      <c r="G116" s="45">
        <v>0</v>
      </c>
      <c r="H116" s="45">
        <v>0</v>
      </c>
      <c r="J116" s="19">
        <f t="shared" si="1"/>
        <v>0</v>
      </c>
    </row>
    <row r="117" spans="1:10" x14ac:dyDescent="0.2">
      <c r="A117" s="33" t="s">
        <v>198</v>
      </c>
      <c r="B117" s="40" t="s">
        <v>564</v>
      </c>
      <c r="C117" s="38">
        <v>0</v>
      </c>
      <c r="D117" s="45">
        <v>0</v>
      </c>
      <c r="E117" s="45">
        <v>0</v>
      </c>
      <c r="F117" s="45">
        <v>0</v>
      </c>
      <c r="G117" s="45">
        <v>0</v>
      </c>
      <c r="H117" s="45">
        <v>0</v>
      </c>
      <c r="J117" s="19">
        <f t="shared" si="1"/>
        <v>0</v>
      </c>
    </row>
    <row r="118" spans="1:10" ht="25.5" x14ac:dyDescent="0.2">
      <c r="A118" s="33" t="s">
        <v>200</v>
      </c>
      <c r="B118" s="40" t="s">
        <v>1174</v>
      </c>
      <c r="C118" s="38">
        <v>387132116</v>
      </c>
      <c r="D118" s="45">
        <v>0</v>
      </c>
      <c r="E118" s="45">
        <v>0</v>
      </c>
      <c r="F118" s="45">
        <v>0</v>
      </c>
      <c r="G118" s="45">
        <v>0</v>
      </c>
      <c r="H118" s="45">
        <v>0</v>
      </c>
      <c r="J118" s="19">
        <f t="shared" si="1"/>
        <v>387132116</v>
      </c>
    </row>
    <row r="119" spans="1:10" x14ac:dyDescent="0.2">
      <c r="A119" s="33" t="s">
        <v>202</v>
      </c>
      <c r="B119" s="40" t="s">
        <v>565</v>
      </c>
      <c r="C119" s="38">
        <v>0</v>
      </c>
      <c r="D119" s="45">
        <v>0</v>
      </c>
      <c r="E119" s="45">
        <v>0</v>
      </c>
      <c r="F119" s="45">
        <v>0</v>
      </c>
      <c r="G119" s="45">
        <v>0</v>
      </c>
      <c r="H119" s="45">
        <v>0</v>
      </c>
      <c r="J119" s="19">
        <f t="shared" si="1"/>
        <v>0</v>
      </c>
    </row>
    <row r="120" spans="1:10" ht="25.5" x14ac:dyDescent="0.2">
      <c r="A120" s="33" t="s">
        <v>204</v>
      </c>
      <c r="B120" s="40" t="s">
        <v>566</v>
      </c>
      <c r="C120" s="38">
        <v>0</v>
      </c>
      <c r="D120" s="45">
        <v>0</v>
      </c>
      <c r="E120" s="45">
        <v>0</v>
      </c>
      <c r="F120" s="45">
        <v>0</v>
      </c>
      <c r="G120" s="45">
        <v>0</v>
      </c>
      <c r="H120" s="45">
        <v>0</v>
      </c>
      <c r="J120" s="19">
        <f t="shared" si="1"/>
        <v>0</v>
      </c>
    </row>
    <row r="121" spans="1:10" ht="25.5" x14ac:dyDescent="0.2">
      <c r="A121" s="33" t="s">
        <v>206</v>
      </c>
      <c r="B121" s="40" t="s">
        <v>1167</v>
      </c>
      <c r="C121" s="38">
        <v>0</v>
      </c>
      <c r="D121" s="45">
        <v>0</v>
      </c>
      <c r="E121" s="45">
        <v>0</v>
      </c>
      <c r="F121" s="45">
        <v>0</v>
      </c>
      <c r="G121" s="45">
        <v>0</v>
      </c>
      <c r="H121" s="45">
        <v>0</v>
      </c>
      <c r="J121" s="19">
        <f t="shared" si="1"/>
        <v>0</v>
      </c>
    </row>
    <row r="122" spans="1:10" ht="25.5" x14ac:dyDescent="0.2">
      <c r="A122" s="33" t="s">
        <v>208</v>
      </c>
      <c r="B122" s="40" t="s">
        <v>567</v>
      </c>
      <c r="C122" s="38">
        <v>0</v>
      </c>
      <c r="D122" s="45">
        <v>0</v>
      </c>
      <c r="E122" s="45">
        <v>0</v>
      </c>
      <c r="F122" s="45">
        <v>0</v>
      </c>
      <c r="G122" s="45">
        <v>0</v>
      </c>
      <c r="H122" s="45">
        <v>0</v>
      </c>
      <c r="J122" s="19">
        <f t="shared" si="1"/>
        <v>0</v>
      </c>
    </row>
    <row r="123" spans="1:10" ht="38.25" x14ac:dyDescent="0.2">
      <c r="A123" s="33" t="s">
        <v>210</v>
      </c>
      <c r="B123" s="40" t="s">
        <v>1047</v>
      </c>
      <c r="C123" s="38">
        <v>387132116</v>
      </c>
      <c r="D123" s="45">
        <v>0</v>
      </c>
      <c r="E123" s="45">
        <v>0</v>
      </c>
      <c r="F123" s="45">
        <v>0</v>
      </c>
      <c r="G123" s="45">
        <v>0</v>
      </c>
      <c r="H123" s="45">
        <v>0</v>
      </c>
      <c r="J123" s="19">
        <f t="shared" si="1"/>
        <v>387132116</v>
      </c>
    </row>
    <row r="124" spans="1:10" ht="25.5" x14ac:dyDescent="0.2">
      <c r="A124" s="33" t="s">
        <v>212</v>
      </c>
      <c r="B124" s="40" t="s">
        <v>1048</v>
      </c>
      <c r="C124" s="38">
        <v>0</v>
      </c>
      <c r="D124" s="45">
        <v>0</v>
      </c>
      <c r="E124" s="45">
        <v>0</v>
      </c>
      <c r="F124" s="45">
        <v>0</v>
      </c>
      <c r="G124" s="45">
        <v>0</v>
      </c>
      <c r="H124" s="45">
        <v>0</v>
      </c>
      <c r="J124" s="19">
        <f t="shared" si="1"/>
        <v>0</v>
      </c>
    </row>
    <row r="125" spans="1:10" x14ac:dyDescent="0.2">
      <c r="A125" s="33" t="s">
        <v>213</v>
      </c>
      <c r="B125" s="40" t="s">
        <v>568</v>
      </c>
      <c r="C125" s="38">
        <v>0</v>
      </c>
      <c r="D125" s="45">
        <v>0</v>
      </c>
      <c r="E125" s="45">
        <v>0</v>
      </c>
      <c r="F125" s="45">
        <v>0</v>
      </c>
      <c r="G125" s="45">
        <v>0</v>
      </c>
      <c r="H125" s="45">
        <v>0</v>
      </c>
      <c r="J125" s="19">
        <f t="shared" si="1"/>
        <v>0</v>
      </c>
    </row>
    <row r="126" spans="1:10" ht="25.5" x14ac:dyDescent="0.2">
      <c r="A126" s="33" t="s">
        <v>214</v>
      </c>
      <c r="B126" s="40" t="s">
        <v>1175</v>
      </c>
      <c r="C126" s="38">
        <v>0</v>
      </c>
      <c r="D126" s="45">
        <v>0</v>
      </c>
      <c r="E126" s="45">
        <v>0</v>
      </c>
      <c r="F126" s="45">
        <v>0</v>
      </c>
      <c r="G126" s="45">
        <v>0</v>
      </c>
      <c r="H126" s="45">
        <v>0</v>
      </c>
      <c r="J126" s="19">
        <f t="shared" si="1"/>
        <v>0</v>
      </c>
    </row>
    <row r="127" spans="1:10" ht="38.25" x14ac:dyDescent="0.2">
      <c r="A127" s="33" t="s">
        <v>216</v>
      </c>
      <c r="B127" s="40" t="s">
        <v>569</v>
      </c>
      <c r="C127" s="38">
        <v>0</v>
      </c>
      <c r="D127" s="45">
        <v>0</v>
      </c>
      <c r="E127" s="45">
        <v>0</v>
      </c>
      <c r="F127" s="45">
        <v>0</v>
      </c>
      <c r="G127" s="45">
        <v>0</v>
      </c>
      <c r="H127" s="45">
        <v>0</v>
      </c>
      <c r="J127" s="19">
        <f t="shared" si="1"/>
        <v>0</v>
      </c>
    </row>
    <row r="128" spans="1:10" ht="38.25" x14ac:dyDescent="0.2">
      <c r="A128" s="33" t="s">
        <v>218</v>
      </c>
      <c r="B128" s="40" t="s">
        <v>570</v>
      </c>
      <c r="C128" s="38">
        <v>0</v>
      </c>
      <c r="D128" s="45">
        <v>0</v>
      </c>
      <c r="E128" s="45">
        <v>0</v>
      </c>
      <c r="F128" s="45">
        <v>0</v>
      </c>
      <c r="G128" s="45">
        <v>0</v>
      </c>
      <c r="H128" s="45">
        <v>0</v>
      </c>
      <c r="J128" s="19">
        <f t="shared" si="1"/>
        <v>0</v>
      </c>
    </row>
    <row r="129" spans="1:10" ht="38.25" x14ac:dyDescent="0.2">
      <c r="A129" s="33" t="s">
        <v>220</v>
      </c>
      <c r="B129" s="40" t="s">
        <v>1168</v>
      </c>
      <c r="C129" s="38">
        <v>0</v>
      </c>
      <c r="D129" s="45">
        <v>0</v>
      </c>
      <c r="E129" s="45">
        <v>0</v>
      </c>
      <c r="F129" s="45">
        <v>0</v>
      </c>
      <c r="G129" s="45">
        <v>0</v>
      </c>
      <c r="H129" s="45">
        <v>0</v>
      </c>
      <c r="J129" s="19">
        <f t="shared" si="1"/>
        <v>0</v>
      </c>
    </row>
    <row r="130" spans="1:10" ht="38.25" x14ac:dyDescent="0.2">
      <c r="A130" s="33" t="s">
        <v>222</v>
      </c>
      <c r="B130" s="40" t="s">
        <v>571</v>
      </c>
      <c r="C130" s="38">
        <v>0</v>
      </c>
      <c r="D130" s="45">
        <v>0</v>
      </c>
      <c r="E130" s="45">
        <v>0</v>
      </c>
      <c r="F130" s="45">
        <v>0</v>
      </c>
      <c r="G130" s="45">
        <v>0</v>
      </c>
      <c r="H130" s="45">
        <v>0</v>
      </c>
      <c r="J130" s="19">
        <f t="shared" si="1"/>
        <v>0</v>
      </c>
    </row>
    <row r="131" spans="1:10" ht="38.25" x14ac:dyDescent="0.2">
      <c r="A131" s="33" t="s">
        <v>223</v>
      </c>
      <c r="B131" s="40" t="s">
        <v>1169</v>
      </c>
      <c r="C131" s="38">
        <v>0</v>
      </c>
      <c r="D131" s="45">
        <v>0</v>
      </c>
      <c r="E131" s="45">
        <v>0</v>
      </c>
      <c r="F131" s="45">
        <v>0</v>
      </c>
      <c r="G131" s="45">
        <v>0</v>
      </c>
      <c r="H131" s="45">
        <v>0</v>
      </c>
      <c r="J131" s="19">
        <f t="shared" si="1"/>
        <v>0</v>
      </c>
    </row>
    <row r="132" spans="1:10" x14ac:dyDescent="0.2">
      <c r="A132" s="33" t="s">
        <v>225</v>
      </c>
      <c r="B132" s="40" t="s">
        <v>572</v>
      </c>
      <c r="C132" s="38">
        <v>0</v>
      </c>
      <c r="D132" s="45">
        <v>0</v>
      </c>
      <c r="E132" s="45">
        <v>0</v>
      </c>
      <c r="F132" s="45">
        <v>0</v>
      </c>
      <c r="G132" s="45">
        <v>0</v>
      </c>
      <c r="H132" s="45">
        <v>0</v>
      </c>
      <c r="J132" s="19">
        <f t="shared" si="1"/>
        <v>0</v>
      </c>
    </row>
    <row r="133" spans="1:10" x14ac:dyDescent="0.2">
      <c r="A133" s="33" t="s">
        <v>226</v>
      </c>
      <c r="B133" s="40" t="s">
        <v>573</v>
      </c>
      <c r="C133" s="38">
        <v>0</v>
      </c>
      <c r="D133" s="45">
        <v>0</v>
      </c>
      <c r="E133" s="45">
        <v>0</v>
      </c>
      <c r="F133" s="45">
        <v>0</v>
      </c>
      <c r="G133" s="45">
        <v>0</v>
      </c>
      <c r="H133" s="45">
        <v>0</v>
      </c>
      <c r="J133" s="19">
        <f t="shared" ref="J133:J196" si="2">+C133+D133+E133+F133+G133+H133</f>
        <v>0</v>
      </c>
    </row>
    <row r="134" spans="1:10" ht="25.5" x14ac:dyDescent="0.2">
      <c r="A134" s="33" t="s">
        <v>228</v>
      </c>
      <c r="B134" s="40" t="s">
        <v>1176</v>
      </c>
      <c r="C134" s="38">
        <v>0</v>
      </c>
      <c r="D134" s="45">
        <v>0</v>
      </c>
      <c r="E134" s="45">
        <v>0</v>
      </c>
      <c r="F134" s="45">
        <v>0</v>
      </c>
      <c r="G134" s="45">
        <v>0</v>
      </c>
      <c r="H134" s="45">
        <v>0</v>
      </c>
      <c r="J134" s="19">
        <f t="shared" si="2"/>
        <v>0</v>
      </c>
    </row>
    <row r="135" spans="1:10" x14ac:dyDescent="0.2">
      <c r="A135" s="33" t="s">
        <v>230</v>
      </c>
      <c r="B135" s="40" t="s">
        <v>574</v>
      </c>
      <c r="C135" s="38">
        <v>0</v>
      </c>
      <c r="D135" s="45">
        <v>0</v>
      </c>
      <c r="E135" s="45">
        <v>0</v>
      </c>
      <c r="F135" s="45">
        <v>0</v>
      </c>
      <c r="G135" s="45">
        <v>0</v>
      </c>
      <c r="H135" s="45">
        <v>0</v>
      </c>
      <c r="J135" s="19">
        <f t="shared" si="2"/>
        <v>0</v>
      </c>
    </row>
    <row r="136" spans="1:10" x14ac:dyDescent="0.2">
      <c r="A136" s="33" t="s">
        <v>231</v>
      </c>
      <c r="B136" s="40" t="s">
        <v>575</v>
      </c>
      <c r="C136" s="38">
        <v>0</v>
      </c>
      <c r="D136" s="45">
        <v>0</v>
      </c>
      <c r="E136" s="45">
        <v>0</v>
      </c>
      <c r="F136" s="45">
        <v>0</v>
      </c>
      <c r="G136" s="45">
        <v>0</v>
      </c>
      <c r="H136" s="45">
        <v>0</v>
      </c>
      <c r="J136" s="19">
        <f t="shared" si="2"/>
        <v>0</v>
      </c>
    </row>
    <row r="137" spans="1:10" ht="63.75" x14ac:dyDescent="0.2">
      <c r="A137" s="33" t="s">
        <v>233</v>
      </c>
      <c r="B137" s="40" t="s">
        <v>576</v>
      </c>
      <c r="C137" s="38">
        <v>0</v>
      </c>
      <c r="D137" s="45">
        <v>0</v>
      </c>
      <c r="E137" s="45">
        <v>0</v>
      </c>
      <c r="F137" s="45">
        <v>0</v>
      </c>
      <c r="G137" s="45">
        <v>0</v>
      </c>
      <c r="H137" s="45">
        <v>0</v>
      </c>
      <c r="J137" s="19">
        <f t="shared" si="2"/>
        <v>0</v>
      </c>
    </row>
    <row r="138" spans="1:10" x14ac:dyDescent="0.2">
      <c r="A138" s="33" t="s">
        <v>235</v>
      </c>
      <c r="B138" s="40" t="s">
        <v>1177</v>
      </c>
      <c r="C138" s="38">
        <v>0</v>
      </c>
      <c r="D138" s="45">
        <v>0</v>
      </c>
      <c r="E138" s="45">
        <v>0</v>
      </c>
      <c r="F138" s="45">
        <v>0</v>
      </c>
      <c r="G138" s="45">
        <v>0</v>
      </c>
      <c r="H138" s="45">
        <v>0</v>
      </c>
      <c r="J138" s="19">
        <f t="shared" si="2"/>
        <v>0</v>
      </c>
    </row>
    <row r="139" spans="1:10" x14ac:dyDescent="0.2">
      <c r="A139" s="33" t="s">
        <v>237</v>
      </c>
      <c r="B139" s="40" t="s">
        <v>577</v>
      </c>
      <c r="C139" s="38">
        <v>0</v>
      </c>
      <c r="D139" s="45">
        <v>0</v>
      </c>
      <c r="E139" s="45">
        <v>0</v>
      </c>
      <c r="F139" s="45">
        <v>0</v>
      </c>
      <c r="G139" s="45">
        <v>0</v>
      </c>
      <c r="H139" s="45">
        <v>0</v>
      </c>
      <c r="J139" s="19">
        <f t="shared" si="2"/>
        <v>0</v>
      </c>
    </row>
    <row r="140" spans="1:10" x14ac:dyDescent="0.2">
      <c r="A140" s="33" t="s">
        <v>239</v>
      </c>
      <c r="B140" s="40" t="s">
        <v>578</v>
      </c>
      <c r="C140" s="38">
        <v>0</v>
      </c>
      <c r="D140" s="45">
        <v>0</v>
      </c>
      <c r="E140" s="45">
        <v>0</v>
      </c>
      <c r="F140" s="45">
        <v>0</v>
      </c>
      <c r="G140" s="45">
        <v>0</v>
      </c>
      <c r="H140" s="45">
        <v>0</v>
      </c>
      <c r="J140" s="19">
        <f t="shared" si="2"/>
        <v>0</v>
      </c>
    </row>
    <row r="141" spans="1:10" x14ac:dyDescent="0.2">
      <c r="A141" s="33" t="s">
        <v>241</v>
      </c>
      <c r="B141" s="40" t="s">
        <v>1049</v>
      </c>
      <c r="C141" s="38">
        <v>0</v>
      </c>
      <c r="D141" s="45">
        <v>0</v>
      </c>
      <c r="E141" s="45">
        <v>0</v>
      </c>
      <c r="F141" s="45">
        <v>0</v>
      </c>
      <c r="G141" s="45">
        <v>0</v>
      </c>
      <c r="H141" s="45">
        <v>0</v>
      </c>
      <c r="J141" s="19">
        <f t="shared" si="2"/>
        <v>0</v>
      </c>
    </row>
    <row r="142" spans="1:10" ht="25.5" x14ac:dyDescent="0.2">
      <c r="A142" s="33" t="s">
        <v>243</v>
      </c>
      <c r="B142" s="40" t="s">
        <v>579</v>
      </c>
      <c r="C142" s="38">
        <v>0</v>
      </c>
      <c r="D142" s="45">
        <v>0</v>
      </c>
      <c r="E142" s="45">
        <v>0</v>
      </c>
      <c r="F142" s="45">
        <v>0</v>
      </c>
      <c r="G142" s="45">
        <v>0</v>
      </c>
      <c r="H142" s="45">
        <v>0</v>
      </c>
      <c r="J142" s="19">
        <f t="shared" si="2"/>
        <v>0</v>
      </c>
    </row>
    <row r="143" spans="1:10" x14ac:dyDescent="0.2">
      <c r="A143" s="33" t="s">
        <v>245</v>
      </c>
      <c r="B143" s="40" t="s">
        <v>1178</v>
      </c>
      <c r="C143" s="38">
        <v>0</v>
      </c>
      <c r="D143" s="45">
        <v>0</v>
      </c>
      <c r="E143" s="45">
        <v>0</v>
      </c>
      <c r="F143" s="45">
        <v>0</v>
      </c>
      <c r="G143" s="45">
        <v>0</v>
      </c>
      <c r="H143" s="45">
        <v>0</v>
      </c>
      <c r="J143" s="19">
        <f t="shared" si="2"/>
        <v>0</v>
      </c>
    </row>
    <row r="144" spans="1:10" x14ac:dyDescent="0.2">
      <c r="A144" s="33" t="s">
        <v>246</v>
      </c>
      <c r="B144" s="40" t="s">
        <v>1170</v>
      </c>
      <c r="C144" s="38">
        <v>0</v>
      </c>
      <c r="D144" s="45">
        <v>0</v>
      </c>
      <c r="E144" s="45">
        <v>0</v>
      </c>
      <c r="F144" s="45">
        <v>0</v>
      </c>
      <c r="G144" s="45">
        <v>0</v>
      </c>
      <c r="H144" s="45">
        <v>0</v>
      </c>
      <c r="J144" s="19">
        <f t="shared" si="2"/>
        <v>0</v>
      </c>
    </row>
    <row r="145" spans="1:10" x14ac:dyDescent="0.2">
      <c r="A145" s="33" t="s">
        <v>248</v>
      </c>
      <c r="B145" s="40" t="s">
        <v>580</v>
      </c>
      <c r="C145" s="38">
        <v>0</v>
      </c>
      <c r="D145" s="45">
        <v>0</v>
      </c>
      <c r="E145" s="45">
        <v>0</v>
      </c>
      <c r="F145" s="45">
        <v>0</v>
      </c>
      <c r="G145" s="45">
        <v>0</v>
      </c>
      <c r="H145" s="45">
        <v>0</v>
      </c>
      <c r="J145" s="19">
        <f t="shared" si="2"/>
        <v>0</v>
      </c>
    </row>
    <row r="146" spans="1:10" x14ac:dyDescent="0.2">
      <c r="A146" s="33" t="s">
        <v>250</v>
      </c>
      <c r="B146" s="40" t="s">
        <v>581</v>
      </c>
      <c r="C146" s="38">
        <v>0</v>
      </c>
      <c r="D146" s="45">
        <v>0</v>
      </c>
      <c r="E146" s="45">
        <v>0</v>
      </c>
      <c r="F146" s="45">
        <v>0</v>
      </c>
      <c r="G146" s="45">
        <v>0</v>
      </c>
      <c r="H146" s="45">
        <v>0</v>
      </c>
      <c r="J146" s="19">
        <f t="shared" si="2"/>
        <v>0</v>
      </c>
    </row>
    <row r="147" spans="1:10" ht="25.5" x14ac:dyDescent="0.2">
      <c r="A147" s="33" t="s">
        <v>251</v>
      </c>
      <c r="B147" s="40" t="s">
        <v>1179</v>
      </c>
      <c r="C147" s="38">
        <v>563900</v>
      </c>
      <c r="D147" s="45">
        <v>0</v>
      </c>
      <c r="E147" s="45">
        <v>0</v>
      </c>
      <c r="F147" s="45">
        <v>0</v>
      </c>
      <c r="G147" s="45">
        <v>0</v>
      </c>
      <c r="H147" s="45">
        <v>0</v>
      </c>
      <c r="J147" s="19">
        <f t="shared" si="2"/>
        <v>563900</v>
      </c>
    </row>
    <row r="148" spans="1:10" x14ac:dyDescent="0.2">
      <c r="A148" s="33" t="s">
        <v>253</v>
      </c>
      <c r="B148" s="40" t="s">
        <v>582</v>
      </c>
      <c r="C148" s="38">
        <v>0</v>
      </c>
      <c r="D148" s="45">
        <v>0</v>
      </c>
      <c r="E148" s="45">
        <v>0</v>
      </c>
      <c r="F148" s="45">
        <v>0</v>
      </c>
      <c r="G148" s="45">
        <v>0</v>
      </c>
      <c r="H148" s="45">
        <v>0</v>
      </c>
      <c r="J148" s="19">
        <f t="shared" si="2"/>
        <v>0</v>
      </c>
    </row>
    <row r="149" spans="1:10" ht="38.25" x14ac:dyDescent="0.2">
      <c r="A149" s="33" t="s">
        <v>255</v>
      </c>
      <c r="B149" s="40" t="s">
        <v>583</v>
      </c>
      <c r="C149" s="38">
        <v>0</v>
      </c>
      <c r="D149" s="45">
        <v>0</v>
      </c>
      <c r="E149" s="45">
        <v>0</v>
      </c>
      <c r="F149" s="45">
        <v>0</v>
      </c>
      <c r="G149" s="45">
        <v>0</v>
      </c>
      <c r="H149" s="45">
        <v>0</v>
      </c>
      <c r="J149" s="19">
        <f t="shared" si="2"/>
        <v>0</v>
      </c>
    </row>
    <row r="150" spans="1:10" x14ac:dyDescent="0.2">
      <c r="A150" s="33" t="s">
        <v>257</v>
      </c>
      <c r="B150" s="40" t="s">
        <v>584</v>
      </c>
      <c r="C150" s="38">
        <v>0</v>
      </c>
      <c r="D150" s="45">
        <v>0</v>
      </c>
      <c r="E150" s="45">
        <v>0</v>
      </c>
      <c r="F150" s="45">
        <v>0</v>
      </c>
      <c r="G150" s="45">
        <v>0</v>
      </c>
      <c r="H150" s="45">
        <v>0</v>
      </c>
      <c r="J150" s="19">
        <f t="shared" si="2"/>
        <v>0</v>
      </c>
    </row>
    <row r="151" spans="1:10" x14ac:dyDescent="0.2">
      <c r="A151" s="33" t="s">
        <v>259</v>
      </c>
      <c r="B151" s="40" t="s">
        <v>585</v>
      </c>
      <c r="C151" s="38">
        <v>0</v>
      </c>
      <c r="D151" s="45">
        <v>0</v>
      </c>
      <c r="E151" s="45">
        <v>0</v>
      </c>
      <c r="F151" s="45">
        <v>0</v>
      </c>
      <c r="G151" s="45">
        <v>0</v>
      </c>
      <c r="H151" s="45">
        <v>0</v>
      </c>
      <c r="J151" s="19">
        <f t="shared" si="2"/>
        <v>0</v>
      </c>
    </row>
    <row r="152" spans="1:10" x14ac:dyDescent="0.2">
      <c r="A152" s="33" t="s">
        <v>261</v>
      </c>
      <c r="B152" s="40" t="s">
        <v>586</v>
      </c>
      <c r="C152" s="38">
        <v>0</v>
      </c>
      <c r="D152" s="45">
        <v>0</v>
      </c>
      <c r="E152" s="45">
        <v>0</v>
      </c>
      <c r="F152" s="45">
        <v>0</v>
      </c>
      <c r="G152" s="45">
        <v>0</v>
      </c>
      <c r="H152" s="45">
        <v>0</v>
      </c>
      <c r="J152" s="19">
        <f t="shared" si="2"/>
        <v>0</v>
      </c>
    </row>
    <row r="153" spans="1:10" x14ac:dyDescent="0.2">
      <c r="A153" s="33" t="s">
        <v>263</v>
      </c>
      <c r="B153" s="40" t="s">
        <v>587</v>
      </c>
      <c r="C153" s="38">
        <v>0</v>
      </c>
      <c r="D153" s="45">
        <v>0</v>
      </c>
      <c r="E153" s="45">
        <v>0</v>
      </c>
      <c r="F153" s="45">
        <v>0</v>
      </c>
      <c r="G153" s="45">
        <v>0</v>
      </c>
      <c r="H153" s="45">
        <v>0</v>
      </c>
      <c r="J153" s="19">
        <f t="shared" si="2"/>
        <v>0</v>
      </c>
    </row>
    <row r="154" spans="1:10" ht="25.5" x14ac:dyDescent="0.2">
      <c r="A154" s="33" t="s">
        <v>265</v>
      </c>
      <c r="B154" s="40" t="s">
        <v>588</v>
      </c>
      <c r="C154" s="38">
        <v>563900</v>
      </c>
      <c r="D154" s="45">
        <v>0</v>
      </c>
      <c r="E154" s="45">
        <v>0</v>
      </c>
      <c r="F154" s="45">
        <v>0</v>
      </c>
      <c r="G154" s="45">
        <v>0</v>
      </c>
      <c r="H154" s="45">
        <v>0</v>
      </c>
      <c r="J154" s="19">
        <f t="shared" si="2"/>
        <v>563900</v>
      </c>
    </row>
    <row r="155" spans="1:10" x14ac:dyDescent="0.2">
      <c r="A155" s="33" t="s">
        <v>266</v>
      </c>
      <c r="B155" s="40" t="s">
        <v>589</v>
      </c>
      <c r="C155" s="38">
        <v>0</v>
      </c>
      <c r="D155" s="45">
        <v>0</v>
      </c>
      <c r="E155" s="45">
        <v>0</v>
      </c>
      <c r="F155" s="45">
        <v>0</v>
      </c>
      <c r="G155" s="45">
        <v>0</v>
      </c>
      <c r="H155" s="45">
        <v>0</v>
      </c>
      <c r="J155" s="19">
        <f t="shared" si="2"/>
        <v>0</v>
      </c>
    </row>
    <row r="156" spans="1:10" x14ac:dyDescent="0.2">
      <c r="A156" s="33" t="s">
        <v>268</v>
      </c>
      <c r="B156" s="40" t="s">
        <v>590</v>
      </c>
      <c r="C156" s="38">
        <v>0</v>
      </c>
      <c r="D156" s="45">
        <v>0</v>
      </c>
      <c r="E156" s="45">
        <v>0</v>
      </c>
      <c r="F156" s="45">
        <v>0</v>
      </c>
      <c r="G156" s="45">
        <v>0</v>
      </c>
      <c r="H156" s="45">
        <v>0</v>
      </c>
      <c r="J156" s="19">
        <f t="shared" si="2"/>
        <v>0</v>
      </c>
    </row>
    <row r="157" spans="1:10" x14ac:dyDescent="0.2">
      <c r="A157" s="33" t="s">
        <v>270</v>
      </c>
      <c r="B157" s="40" t="s">
        <v>591</v>
      </c>
      <c r="C157" s="38">
        <v>0</v>
      </c>
      <c r="D157" s="45">
        <v>0</v>
      </c>
      <c r="E157" s="45">
        <v>0</v>
      </c>
      <c r="F157" s="45">
        <v>0</v>
      </c>
      <c r="G157" s="45">
        <v>0</v>
      </c>
      <c r="H157" s="45">
        <v>0</v>
      </c>
      <c r="J157" s="19">
        <f t="shared" si="2"/>
        <v>0</v>
      </c>
    </row>
    <row r="158" spans="1:10" x14ac:dyDescent="0.2">
      <c r="A158" s="33" t="s">
        <v>271</v>
      </c>
      <c r="B158" s="40" t="s">
        <v>592</v>
      </c>
      <c r="C158" s="38">
        <v>0</v>
      </c>
      <c r="D158" s="45">
        <v>0</v>
      </c>
      <c r="E158" s="45">
        <v>0</v>
      </c>
      <c r="F158" s="45">
        <v>0</v>
      </c>
      <c r="G158" s="45">
        <v>0</v>
      </c>
      <c r="H158" s="45">
        <v>0</v>
      </c>
      <c r="J158" s="19">
        <f t="shared" si="2"/>
        <v>0</v>
      </c>
    </row>
    <row r="159" spans="1:10" x14ac:dyDescent="0.2">
      <c r="A159" s="33" t="s">
        <v>273</v>
      </c>
      <c r="B159" s="40" t="s">
        <v>593</v>
      </c>
      <c r="C159" s="38">
        <v>0</v>
      </c>
      <c r="D159" s="45">
        <v>0</v>
      </c>
      <c r="E159" s="45">
        <v>0</v>
      </c>
      <c r="F159" s="45">
        <v>0</v>
      </c>
      <c r="G159" s="45">
        <v>0</v>
      </c>
      <c r="H159" s="45">
        <v>0</v>
      </c>
      <c r="J159" s="19">
        <f t="shared" si="2"/>
        <v>0</v>
      </c>
    </row>
    <row r="160" spans="1:10" ht="25.5" x14ac:dyDescent="0.2">
      <c r="A160" s="33" t="s">
        <v>275</v>
      </c>
      <c r="B160" s="40" t="s">
        <v>594</v>
      </c>
      <c r="C160" s="38">
        <v>0</v>
      </c>
      <c r="D160" s="45">
        <v>0</v>
      </c>
      <c r="E160" s="45">
        <v>0</v>
      </c>
      <c r="F160" s="45">
        <v>0</v>
      </c>
      <c r="G160" s="45">
        <v>0</v>
      </c>
      <c r="H160" s="45">
        <v>0</v>
      </c>
      <c r="J160" s="19">
        <f t="shared" si="2"/>
        <v>0</v>
      </c>
    </row>
    <row r="161" spans="1:10" x14ac:dyDescent="0.2">
      <c r="A161" s="33" t="s">
        <v>277</v>
      </c>
      <c r="B161" s="40" t="s">
        <v>595</v>
      </c>
      <c r="C161" s="38">
        <v>0</v>
      </c>
      <c r="D161" s="45">
        <v>0</v>
      </c>
      <c r="E161" s="45">
        <v>0</v>
      </c>
      <c r="F161" s="45">
        <v>0</v>
      </c>
      <c r="G161" s="45">
        <v>0</v>
      </c>
      <c r="H161" s="45">
        <v>0</v>
      </c>
      <c r="J161" s="19">
        <f t="shared" si="2"/>
        <v>0</v>
      </c>
    </row>
    <row r="162" spans="1:10" ht="51" x14ac:dyDescent="0.2">
      <c r="A162" s="33" t="s">
        <v>279</v>
      </c>
      <c r="B162" s="40" t="s">
        <v>596</v>
      </c>
      <c r="C162" s="38">
        <v>0</v>
      </c>
      <c r="D162" s="45">
        <v>0</v>
      </c>
      <c r="E162" s="45">
        <v>0</v>
      </c>
      <c r="F162" s="45">
        <v>0</v>
      </c>
      <c r="G162" s="45">
        <v>0</v>
      </c>
      <c r="H162" s="45">
        <v>0</v>
      </c>
      <c r="J162" s="19">
        <f t="shared" si="2"/>
        <v>0</v>
      </c>
    </row>
    <row r="163" spans="1:10" ht="25.5" x14ac:dyDescent="0.2">
      <c r="A163" s="33" t="s">
        <v>281</v>
      </c>
      <c r="B163" s="40" t="s">
        <v>597</v>
      </c>
      <c r="C163" s="38">
        <v>0</v>
      </c>
      <c r="D163" s="45">
        <v>0</v>
      </c>
      <c r="E163" s="45">
        <v>0</v>
      </c>
      <c r="F163" s="45">
        <v>0</v>
      </c>
      <c r="G163" s="45">
        <v>0</v>
      </c>
      <c r="H163" s="45">
        <v>0</v>
      </c>
      <c r="J163" s="19">
        <f t="shared" si="2"/>
        <v>0</v>
      </c>
    </row>
    <row r="164" spans="1:10" ht="25.5" x14ac:dyDescent="0.2">
      <c r="A164" s="33" t="s">
        <v>283</v>
      </c>
      <c r="B164" s="40" t="s">
        <v>1180</v>
      </c>
      <c r="C164" s="38">
        <v>387696016</v>
      </c>
      <c r="D164" s="45">
        <v>0</v>
      </c>
      <c r="E164" s="45">
        <v>0</v>
      </c>
      <c r="F164" s="45">
        <v>0</v>
      </c>
      <c r="G164" s="45">
        <v>0</v>
      </c>
      <c r="H164" s="45">
        <v>0</v>
      </c>
      <c r="J164" s="19">
        <f t="shared" si="2"/>
        <v>387696016</v>
      </c>
    </row>
    <row r="165" spans="1:10" x14ac:dyDescent="0.2">
      <c r="A165" s="33" t="s">
        <v>285</v>
      </c>
      <c r="B165" s="40" t="s">
        <v>1181</v>
      </c>
      <c r="C165" s="38">
        <v>35898520</v>
      </c>
      <c r="D165" s="45">
        <v>0</v>
      </c>
      <c r="E165" s="45">
        <v>0</v>
      </c>
      <c r="F165" s="45">
        <v>0</v>
      </c>
      <c r="G165" s="45">
        <v>0</v>
      </c>
      <c r="H165" s="45">
        <v>0</v>
      </c>
      <c r="J165" s="19">
        <f t="shared" si="2"/>
        <v>35898520</v>
      </c>
    </row>
    <row r="166" spans="1:10" x14ac:dyDescent="0.2">
      <c r="A166" s="33" t="s">
        <v>286</v>
      </c>
      <c r="B166" s="40" t="s">
        <v>1093</v>
      </c>
      <c r="C166" s="38">
        <v>0</v>
      </c>
      <c r="D166" s="45">
        <v>0</v>
      </c>
      <c r="E166" s="45">
        <v>0</v>
      </c>
      <c r="F166" s="45">
        <v>0</v>
      </c>
      <c r="G166" s="45">
        <v>0</v>
      </c>
      <c r="H166" s="45">
        <v>0</v>
      </c>
      <c r="J166" s="19">
        <f t="shared" si="2"/>
        <v>0</v>
      </c>
    </row>
    <row r="167" spans="1:10" x14ac:dyDescent="0.2">
      <c r="A167" s="33" t="s">
        <v>288</v>
      </c>
      <c r="B167" s="40" t="s">
        <v>598</v>
      </c>
      <c r="C167" s="38">
        <v>0</v>
      </c>
      <c r="D167" s="45">
        <v>0</v>
      </c>
      <c r="E167" s="45">
        <v>0</v>
      </c>
      <c r="F167" s="45">
        <v>0</v>
      </c>
      <c r="G167" s="45">
        <v>0</v>
      </c>
      <c r="H167" s="45">
        <v>0</v>
      </c>
      <c r="J167" s="19">
        <f t="shared" si="2"/>
        <v>0</v>
      </c>
    </row>
    <row r="168" spans="1:10" x14ac:dyDescent="0.2">
      <c r="A168" s="33" t="s">
        <v>289</v>
      </c>
      <c r="B168" s="40" t="s">
        <v>599</v>
      </c>
      <c r="C168" s="38">
        <v>21572880</v>
      </c>
      <c r="D168" s="45">
        <v>0</v>
      </c>
      <c r="E168" s="45">
        <v>0</v>
      </c>
      <c r="F168" s="45">
        <v>0</v>
      </c>
      <c r="G168" s="45">
        <v>0</v>
      </c>
      <c r="H168" s="45">
        <v>0</v>
      </c>
      <c r="J168" s="19">
        <f t="shared" si="2"/>
        <v>21572880</v>
      </c>
    </row>
    <row r="169" spans="1:10" x14ac:dyDescent="0.2">
      <c r="A169" s="33" t="s">
        <v>291</v>
      </c>
      <c r="B169" s="40" t="s">
        <v>600</v>
      </c>
      <c r="C169" s="38">
        <v>1993000</v>
      </c>
      <c r="D169" s="45">
        <v>0</v>
      </c>
      <c r="E169" s="45">
        <v>0</v>
      </c>
      <c r="F169" s="45">
        <v>0</v>
      </c>
      <c r="G169" s="45">
        <v>0</v>
      </c>
      <c r="H169" s="45">
        <v>0</v>
      </c>
      <c r="J169" s="19">
        <f t="shared" si="2"/>
        <v>1993000</v>
      </c>
    </row>
    <row r="170" spans="1:10" x14ac:dyDescent="0.2">
      <c r="A170" s="33" t="s">
        <v>293</v>
      </c>
      <c r="B170" s="40" t="s">
        <v>1171</v>
      </c>
      <c r="C170" s="38">
        <v>0</v>
      </c>
      <c r="D170" s="45">
        <v>0</v>
      </c>
      <c r="E170" s="45">
        <v>0</v>
      </c>
      <c r="F170" s="45">
        <v>0</v>
      </c>
      <c r="G170" s="45">
        <v>0</v>
      </c>
      <c r="H170" s="45">
        <v>0</v>
      </c>
      <c r="J170" s="19">
        <f t="shared" si="2"/>
        <v>0</v>
      </c>
    </row>
    <row r="171" spans="1:10" ht="38.25" x14ac:dyDescent="0.2">
      <c r="A171" s="33" t="s">
        <v>295</v>
      </c>
      <c r="B171" s="40" t="s">
        <v>601</v>
      </c>
      <c r="C171" s="38">
        <v>0</v>
      </c>
      <c r="D171" s="45">
        <v>0</v>
      </c>
      <c r="E171" s="45">
        <v>0</v>
      </c>
      <c r="F171" s="45">
        <v>0</v>
      </c>
      <c r="G171" s="45">
        <v>0</v>
      </c>
      <c r="H171" s="45">
        <v>0</v>
      </c>
      <c r="J171" s="19">
        <f t="shared" si="2"/>
        <v>0</v>
      </c>
    </row>
    <row r="172" spans="1:10" x14ac:dyDescent="0.2">
      <c r="A172" s="33" t="s">
        <v>297</v>
      </c>
      <c r="B172" s="40" t="s">
        <v>602</v>
      </c>
      <c r="C172" s="38">
        <v>0</v>
      </c>
      <c r="D172" s="45">
        <v>0</v>
      </c>
      <c r="E172" s="45">
        <v>0</v>
      </c>
      <c r="F172" s="45">
        <v>0</v>
      </c>
      <c r="G172" s="45">
        <v>0</v>
      </c>
      <c r="H172" s="45">
        <v>0</v>
      </c>
      <c r="J172" s="19">
        <f t="shared" si="2"/>
        <v>0</v>
      </c>
    </row>
    <row r="173" spans="1:10" x14ac:dyDescent="0.2">
      <c r="A173" s="33" t="s">
        <v>299</v>
      </c>
      <c r="B173" s="40" t="s">
        <v>603</v>
      </c>
      <c r="C173" s="38">
        <v>0</v>
      </c>
      <c r="D173" s="45">
        <v>0</v>
      </c>
      <c r="E173" s="45">
        <v>0</v>
      </c>
      <c r="F173" s="45">
        <v>0</v>
      </c>
      <c r="G173" s="45">
        <v>0</v>
      </c>
      <c r="H173" s="45">
        <v>0</v>
      </c>
      <c r="J173" s="19">
        <f t="shared" si="2"/>
        <v>0</v>
      </c>
    </row>
    <row r="174" spans="1:10" x14ac:dyDescent="0.2">
      <c r="A174" s="33" t="s">
        <v>301</v>
      </c>
      <c r="B174" s="40" t="s">
        <v>604</v>
      </c>
      <c r="C174" s="38">
        <v>0</v>
      </c>
      <c r="D174" s="45">
        <v>0</v>
      </c>
      <c r="E174" s="45">
        <v>0</v>
      </c>
      <c r="F174" s="45">
        <v>0</v>
      </c>
      <c r="G174" s="45">
        <v>0</v>
      </c>
      <c r="H174" s="45">
        <v>0</v>
      </c>
      <c r="J174" s="19">
        <f t="shared" si="2"/>
        <v>0</v>
      </c>
    </row>
    <row r="175" spans="1:10" x14ac:dyDescent="0.2">
      <c r="A175" s="33" t="s">
        <v>302</v>
      </c>
      <c r="B175" s="40" t="s">
        <v>605</v>
      </c>
      <c r="C175" s="38">
        <v>70000</v>
      </c>
      <c r="D175" s="45">
        <v>0</v>
      </c>
      <c r="E175" s="45">
        <v>0</v>
      </c>
      <c r="F175" s="45">
        <v>0</v>
      </c>
      <c r="G175" s="45">
        <v>0</v>
      </c>
      <c r="H175" s="45">
        <v>0</v>
      </c>
      <c r="J175" s="19">
        <f t="shared" si="2"/>
        <v>70000</v>
      </c>
    </row>
    <row r="176" spans="1:10" ht="51" x14ac:dyDescent="0.2">
      <c r="A176" s="33" t="s">
        <v>304</v>
      </c>
      <c r="B176" s="40" t="s">
        <v>606</v>
      </c>
      <c r="C176" s="38">
        <v>0</v>
      </c>
      <c r="D176" s="45">
        <v>0</v>
      </c>
      <c r="E176" s="45">
        <v>0</v>
      </c>
      <c r="F176" s="45">
        <v>0</v>
      </c>
      <c r="G176" s="45">
        <v>0</v>
      </c>
      <c r="H176" s="45">
        <v>0</v>
      </c>
      <c r="J176" s="19">
        <f t="shared" si="2"/>
        <v>0</v>
      </c>
    </row>
    <row r="177" spans="1:10" x14ac:dyDescent="0.2">
      <c r="A177" s="33" t="s">
        <v>306</v>
      </c>
      <c r="B177" s="40" t="s">
        <v>607</v>
      </c>
      <c r="C177" s="38">
        <v>1310499</v>
      </c>
      <c r="D177" s="45">
        <v>0</v>
      </c>
      <c r="E177" s="45">
        <v>0</v>
      </c>
      <c r="F177" s="45">
        <v>0</v>
      </c>
      <c r="G177" s="45">
        <v>0</v>
      </c>
      <c r="H177" s="45">
        <v>0</v>
      </c>
      <c r="J177" s="19">
        <f t="shared" si="2"/>
        <v>1310499</v>
      </c>
    </row>
    <row r="178" spans="1:10" x14ac:dyDescent="0.2">
      <c r="A178" s="33" t="s">
        <v>308</v>
      </c>
      <c r="B178" s="40" t="s">
        <v>608</v>
      </c>
      <c r="C178" s="38">
        <v>0</v>
      </c>
      <c r="D178" s="45">
        <v>0</v>
      </c>
      <c r="E178" s="45">
        <v>0</v>
      </c>
      <c r="F178" s="45">
        <v>0</v>
      </c>
      <c r="G178" s="45">
        <v>0</v>
      </c>
      <c r="H178" s="45">
        <v>0</v>
      </c>
      <c r="J178" s="19">
        <f t="shared" si="2"/>
        <v>0</v>
      </c>
    </row>
    <row r="179" spans="1:10" x14ac:dyDescent="0.2">
      <c r="A179" s="33" t="s">
        <v>310</v>
      </c>
      <c r="B179" s="40" t="s">
        <v>609</v>
      </c>
      <c r="C179" s="38">
        <v>0</v>
      </c>
      <c r="D179" s="45">
        <v>0</v>
      </c>
      <c r="E179" s="45">
        <v>0</v>
      </c>
      <c r="F179" s="45">
        <v>0</v>
      </c>
      <c r="G179" s="45">
        <v>0</v>
      </c>
      <c r="H179" s="45">
        <v>0</v>
      </c>
      <c r="J179" s="19">
        <f t="shared" si="2"/>
        <v>0</v>
      </c>
    </row>
    <row r="180" spans="1:10" x14ac:dyDescent="0.2">
      <c r="A180" s="33" t="s">
        <v>312</v>
      </c>
      <c r="B180" s="40" t="s">
        <v>610</v>
      </c>
      <c r="C180" s="38">
        <v>0</v>
      </c>
      <c r="D180" s="45">
        <v>0</v>
      </c>
      <c r="E180" s="45">
        <v>0</v>
      </c>
      <c r="F180" s="45">
        <v>0</v>
      </c>
      <c r="G180" s="45">
        <v>0</v>
      </c>
      <c r="H180" s="45">
        <v>0</v>
      </c>
      <c r="J180" s="19">
        <f t="shared" si="2"/>
        <v>0</v>
      </c>
    </row>
    <row r="181" spans="1:10" ht="25.5" x14ac:dyDescent="0.2">
      <c r="A181" s="33" t="s">
        <v>314</v>
      </c>
      <c r="B181" s="40" t="s">
        <v>1050</v>
      </c>
      <c r="C181" s="38">
        <v>2684789</v>
      </c>
      <c r="D181" s="45">
        <v>0</v>
      </c>
      <c r="E181" s="45">
        <v>0</v>
      </c>
      <c r="F181" s="45">
        <v>0</v>
      </c>
      <c r="G181" s="45">
        <v>0</v>
      </c>
      <c r="H181" s="45">
        <v>0</v>
      </c>
      <c r="J181" s="19">
        <f t="shared" si="2"/>
        <v>2684789</v>
      </c>
    </row>
    <row r="182" spans="1:10" x14ac:dyDescent="0.2">
      <c r="A182" s="33" t="s">
        <v>316</v>
      </c>
      <c r="B182" s="40" t="s">
        <v>1051</v>
      </c>
      <c r="C182" s="38">
        <v>0</v>
      </c>
      <c r="D182" s="45">
        <v>0</v>
      </c>
      <c r="E182" s="45">
        <v>0</v>
      </c>
      <c r="F182" s="45">
        <v>0</v>
      </c>
      <c r="G182" s="45">
        <v>0</v>
      </c>
      <c r="H182" s="45">
        <v>0</v>
      </c>
      <c r="J182" s="19">
        <f t="shared" si="2"/>
        <v>0</v>
      </c>
    </row>
    <row r="183" spans="1:10" x14ac:dyDescent="0.2">
      <c r="A183" s="33" t="s">
        <v>317</v>
      </c>
      <c r="B183" s="40" t="s">
        <v>1055</v>
      </c>
      <c r="C183" s="38">
        <v>0</v>
      </c>
      <c r="D183" s="45">
        <v>0</v>
      </c>
      <c r="E183" s="45">
        <v>0</v>
      </c>
      <c r="F183" s="45">
        <v>0</v>
      </c>
      <c r="G183" s="45">
        <v>0</v>
      </c>
      <c r="H183" s="45">
        <v>0</v>
      </c>
      <c r="J183" s="19">
        <f t="shared" si="2"/>
        <v>0</v>
      </c>
    </row>
    <row r="184" spans="1:10" ht="25.5" x14ac:dyDescent="0.2">
      <c r="A184" s="33" t="s">
        <v>319</v>
      </c>
      <c r="B184" s="41" t="s">
        <v>1182</v>
      </c>
      <c r="C184" s="39">
        <v>803651934</v>
      </c>
      <c r="D184" s="46">
        <v>0</v>
      </c>
      <c r="E184" s="46">
        <v>0</v>
      </c>
      <c r="F184" s="46">
        <v>0</v>
      </c>
      <c r="G184" s="46">
        <v>0</v>
      </c>
      <c r="H184" s="46">
        <v>0</v>
      </c>
      <c r="J184" s="20">
        <f t="shared" si="2"/>
        <v>803651934</v>
      </c>
    </row>
    <row r="185" spans="1:10" x14ac:dyDescent="0.2">
      <c r="A185" s="35" t="s">
        <v>321</v>
      </c>
      <c r="B185" s="40" t="s">
        <v>611</v>
      </c>
      <c r="C185" s="38">
        <v>0</v>
      </c>
      <c r="D185" s="45">
        <v>0</v>
      </c>
      <c r="E185" s="45">
        <v>0</v>
      </c>
      <c r="F185" s="45">
        <v>0</v>
      </c>
      <c r="G185" s="45">
        <v>0</v>
      </c>
      <c r="H185" s="45">
        <v>0</v>
      </c>
      <c r="J185" s="20">
        <f t="shared" si="2"/>
        <v>0</v>
      </c>
    </row>
    <row r="186" spans="1:10" x14ac:dyDescent="0.2">
      <c r="A186" s="33" t="s">
        <v>323</v>
      </c>
      <c r="B186" s="40" t="s">
        <v>1183</v>
      </c>
      <c r="C186" s="38">
        <v>65130235</v>
      </c>
      <c r="D186" s="45">
        <v>1555000</v>
      </c>
      <c r="E186" s="45">
        <v>3205525</v>
      </c>
      <c r="F186" s="45">
        <v>5535594</v>
      </c>
      <c r="G186" s="45">
        <v>0</v>
      </c>
      <c r="H186" s="45">
        <v>7260098</v>
      </c>
      <c r="J186" s="19">
        <f t="shared" si="2"/>
        <v>82686452</v>
      </c>
    </row>
    <row r="187" spans="1:10" ht="25.5" x14ac:dyDescent="0.2">
      <c r="A187" s="33" t="s">
        <v>325</v>
      </c>
      <c r="B187" s="40" t="s">
        <v>612</v>
      </c>
      <c r="C187" s="38">
        <v>0</v>
      </c>
      <c r="D187" s="45">
        <v>0</v>
      </c>
      <c r="E187" s="45">
        <v>0</v>
      </c>
      <c r="F187" s="45">
        <v>0</v>
      </c>
      <c r="G187" s="45">
        <v>0</v>
      </c>
      <c r="H187" s="45">
        <v>0</v>
      </c>
      <c r="J187" s="19">
        <f t="shared" si="2"/>
        <v>0</v>
      </c>
    </row>
    <row r="188" spans="1:10" ht="25.5" x14ac:dyDescent="0.2">
      <c r="A188" s="33" t="s">
        <v>327</v>
      </c>
      <c r="B188" s="40" t="s">
        <v>613</v>
      </c>
      <c r="C188" s="38">
        <v>0</v>
      </c>
      <c r="D188" s="45">
        <v>0</v>
      </c>
      <c r="E188" s="45">
        <v>0</v>
      </c>
      <c r="F188" s="45">
        <v>0</v>
      </c>
      <c r="G188" s="45">
        <v>0</v>
      </c>
      <c r="H188" s="45">
        <v>0</v>
      </c>
      <c r="J188" s="19">
        <f t="shared" si="2"/>
        <v>0</v>
      </c>
    </row>
    <row r="189" spans="1:10" ht="25.5" x14ac:dyDescent="0.2">
      <c r="A189" s="33" t="s">
        <v>329</v>
      </c>
      <c r="B189" s="40" t="s">
        <v>1184</v>
      </c>
      <c r="C189" s="38">
        <v>14641228</v>
      </c>
      <c r="D189" s="45">
        <v>3615586</v>
      </c>
      <c r="E189" s="45">
        <v>0</v>
      </c>
      <c r="F189" s="45">
        <v>0</v>
      </c>
      <c r="G189" s="45">
        <v>593957</v>
      </c>
      <c r="H189" s="45">
        <v>0</v>
      </c>
      <c r="J189" s="19">
        <f t="shared" si="2"/>
        <v>18850771</v>
      </c>
    </row>
    <row r="190" spans="1:10" x14ac:dyDescent="0.2">
      <c r="A190" s="33" t="s">
        <v>330</v>
      </c>
      <c r="B190" s="40" t="s">
        <v>614</v>
      </c>
      <c r="C190" s="38">
        <v>9984269</v>
      </c>
      <c r="D190" s="45">
        <v>0</v>
      </c>
      <c r="E190" s="45">
        <v>0</v>
      </c>
      <c r="F190" s="45">
        <v>0</v>
      </c>
      <c r="G190" s="45">
        <v>276662</v>
      </c>
      <c r="H190" s="45">
        <v>0</v>
      </c>
      <c r="J190" s="19">
        <f t="shared" si="2"/>
        <v>10260931</v>
      </c>
    </row>
    <row r="191" spans="1:10" x14ac:dyDescent="0.2">
      <c r="A191" s="33" t="s">
        <v>332</v>
      </c>
      <c r="B191" s="40" t="s">
        <v>1185</v>
      </c>
      <c r="C191" s="38">
        <v>0</v>
      </c>
      <c r="D191" s="45">
        <v>0</v>
      </c>
      <c r="E191" s="45">
        <v>0</v>
      </c>
      <c r="F191" s="45">
        <v>0</v>
      </c>
      <c r="G191" s="45">
        <v>0</v>
      </c>
      <c r="H191" s="45">
        <v>0</v>
      </c>
      <c r="J191" s="19">
        <f t="shared" si="2"/>
        <v>0</v>
      </c>
    </row>
    <row r="192" spans="1:10" ht="25.5" x14ac:dyDescent="0.2">
      <c r="A192" s="33" t="s">
        <v>334</v>
      </c>
      <c r="B192" s="40" t="s">
        <v>615</v>
      </c>
      <c r="C192" s="38">
        <v>0</v>
      </c>
      <c r="D192" s="45">
        <v>0</v>
      </c>
      <c r="E192" s="45">
        <v>0</v>
      </c>
      <c r="F192" s="45">
        <v>0</v>
      </c>
      <c r="G192" s="45">
        <v>0</v>
      </c>
      <c r="H192" s="45">
        <v>0</v>
      </c>
      <c r="J192" s="19">
        <f t="shared" si="2"/>
        <v>0</v>
      </c>
    </row>
    <row r="193" spans="1:10" ht="25.5" x14ac:dyDescent="0.2">
      <c r="A193" s="33" t="s">
        <v>336</v>
      </c>
      <c r="B193" s="40" t="s">
        <v>616</v>
      </c>
      <c r="C193" s="38">
        <v>0</v>
      </c>
      <c r="D193" s="45">
        <v>0</v>
      </c>
      <c r="E193" s="45">
        <v>0</v>
      </c>
      <c r="F193" s="45">
        <v>0</v>
      </c>
      <c r="G193" s="45">
        <v>0</v>
      </c>
      <c r="H193" s="45">
        <v>0</v>
      </c>
      <c r="J193" s="19">
        <f t="shared" si="2"/>
        <v>0</v>
      </c>
    </row>
    <row r="194" spans="1:10" ht="25.5" x14ac:dyDescent="0.2">
      <c r="A194" s="33" t="s">
        <v>338</v>
      </c>
      <c r="B194" s="40" t="s">
        <v>617</v>
      </c>
      <c r="C194" s="38">
        <v>0</v>
      </c>
      <c r="D194" s="45">
        <v>0</v>
      </c>
      <c r="E194" s="45">
        <v>0</v>
      </c>
      <c r="F194" s="45">
        <v>0</v>
      </c>
      <c r="G194" s="45">
        <v>0</v>
      </c>
      <c r="H194" s="45">
        <v>0</v>
      </c>
      <c r="J194" s="19">
        <f t="shared" si="2"/>
        <v>0</v>
      </c>
    </row>
    <row r="195" spans="1:10" ht="25.5" x14ac:dyDescent="0.2">
      <c r="A195" s="33" t="s">
        <v>339</v>
      </c>
      <c r="B195" s="40" t="s">
        <v>618</v>
      </c>
      <c r="C195" s="38">
        <v>0</v>
      </c>
      <c r="D195" s="45">
        <v>0</v>
      </c>
      <c r="E195" s="45">
        <v>0</v>
      </c>
      <c r="F195" s="45">
        <v>0</v>
      </c>
      <c r="G195" s="45">
        <v>0</v>
      </c>
      <c r="H195" s="45">
        <v>0</v>
      </c>
      <c r="J195" s="19">
        <f t="shared" si="2"/>
        <v>0</v>
      </c>
    </row>
    <row r="196" spans="1:10" ht="25.5" x14ac:dyDescent="0.2">
      <c r="A196" s="33" t="s">
        <v>341</v>
      </c>
      <c r="B196" s="40" t="s">
        <v>1186</v>
      </c>
      <c r="C196" s="38">
        <v>0</v>
      </c>
      <c r="D196" s="45">
        <v>0</v>
      </c>
      <c r="E196" s="45">
        <v>0</v>
      </c>
      <c r="F196" s="45">
        <v>0</v>
      </c>
      <c r="G196" s="45">
        <v>0</v>
      </c>
      <c r="H196" s="45">
        <v>0</v>
      </c>
      <c r="J196" s="19">
        <f t="shared" si="2"/>
        <v>0</v>
      </c>
    </row>
    <row r="197" spans="1:10" ht="25.5" x14ac:dyDescent="0.2">
      <c r="A197" s="33" t="s">
        <v>342</v>
      </c>
      <c r="B197" s="40" t="s">
        <v>619</v>
      </c>
      <c r="C197" s="38">
        <v>0</v>
      </c>
      <c r="D197" s="45">
        <v>0</v>
      </c>
      <c r="E197" s="45">
        <v>0</v>
      </c>
      <c r="F197" s="45">
        <v>0</v>
      </c>
      <c r="G197" s="45">
        <v>0</v>
      </c>
      <c r="H197" s="45">
        <v>0</v>
      </c>
      <c r="J197" s="19">
        <f t="shared" ref="J197:J260" si="3">+C197+D197+E197+F197+G197+H197</f>
        <v>0</v>
      </c>
    </row>
    <row r="198" spans="1:10" x14ac:dyDescent="0.2">
      <c r="A198" s="33" t="s">
        <v>344</v>
      </c>
      <c r="B198" s="40" t="s">
        <v>620</v>
      </c>
      <c r="C198" s="38">
        <v>45054730</v>
      </c>
      <c r="D198" s="45">
        <v>0</v>
      </c>
      <c r="E198" s="45">
        <v>18579308</v>
      </c>
      <c r="F198" s="45">
        <v>0</v>
      </c>
      <c r="G198" s="45">
        <v>4523699</v>
      </c>
      <c r="H198" s="45">
        <v>0</v>
      </c>
      <c r="J198" s="19">
        <f t="shared" si="3"/>
        <v>68157737</v>
      </c>
    </row>
    <row r="199" spans="1:10" x14ac:dyDescent="0.2">
      <c r="A199" s="33" t="s">
        <v>346</v>
      </c>
      <c r="B199" s="40" t="s">
        <v>621</v>
      </c>
      <c r="C199" s="38">
        <v>48195432</v>
      </c>
      <c r="D199" s="45">
        <v>806164</v>
      </c>
      <c r="E199" s="45">
        <v>5016413</v>
      </c>
      <c r="F199" s="45">
        <v>191736</v>
      </c>
      <c r="G199" s="45">
        <v>1365579</v>
      </c>
      <c r="H199" s="45">
        <v>1960232</v>
      </c>
      <c r="J199" s="19">
        <f t="shared" si="3"/>
        <v>57535556</v>
      </c>
    </row>
    <row r="200" spans="1:10" x14ac:dyDescent="0.2">
      <c r="A200" s="33" t="s">
        <v>348</v>
      </c>
      <c r="B200" s="40" t="s">
        <v>622</v>
      </c>
      <c r="C200" s="38">
        <v>0</v>
      </c>
      <c r="D200" s="45">
        <v>0</v>
      </c>
      <c r="E200" s="45">
        <v>0</v>
      </c>
      <c r="F200" s="45">
        <v>0</v>
      </c>
      <c r="G200" s="45">
        <v>0</v>
      </c>
      <c r="H200" s="45">
        <v>0</v>
      </c>
      <c r="J200" s="19">
        <f t="shared" si="3"/>
        <v>0</v>
      </c>
    </row>
    <row r="201" spans="1:10" ht="25.5" x14ac:dyDescent="0.2">
      <c r="A201" s="33" t="s">
        <v>349</v>
      </c>
      <c r="B201" s="40" t="s">
        <v>1187</v>
      </c>
      <c r="C201" s="38">
        <v>0</v>
      </c>
      <c r="D201" s="45">
        <v>0</v>
      </c>
      <c r="E201" s="45">
        <v>0</v>
      </c>
      <c r="F201" s="45">
        <v>0</v>
      </c>
      <c r="G201" s="45">
        <v>0</v>
      </c>
      <c r="H201" s="45">
        <v>0</v>
      </c>
      <c r="J201" s="19">
        <f t="shared" si="3"/>
        <v>0</v>
      </c>
    </row>
    <row r="202" spans="1:10" x14ac:dyDescent="0.2">
      <c r="A202" s="33" t="s">
        <v>350</v>
      </c>
      <c r="B202" s="40" t="s">
        <v>623</v>
      </c>
      <c r="C202" s="38">
        <v>0</v>
      </c>
      <c r="D202" s="45">
        <v>0</v>
      </c>
      <c r="E202" s="45">
        <v>0</v>
      </c>
      <c r="F202" s="45">
        <v>0</v>
      </c>
      <c r="G202" s="45">
        <v>0</v>
      </c>
      <c r="H202" s="45">
        <v>0</v>
      </c>
      <c r="J202" s="19">
        <f t="shared" si="3"/>
        <v>0</v>
      </c>
    </row>
    <row r="203" spans="1:10" ht="25.5" x14ac:dyDescent="0.2">
      <c r="A203" s="33" t="s">
        <v>352</v>
      </c>
      <c r="B203" s="40" t="s">
        <v>624</v>
      </c>
      <c r="C203" s="38">
        <v>0</v>
      </c>
      <c r="D203" s="45">
        <v>0</v>
      </c>
      <c r="E203" s="45">
        <v>0</v>
      </c>
      <c r="F203" s="45">
        <v>0</v>
      </c>
      <c r="G203" s="45">
        <v>0</v>
      </c>
      <c r="H203" s="45">
        <v>0</v>
      </c>
      <c r="J203" s="19">
        <f t="shared" si="3"/>
        <v>0</v>
      </c>
    </row>
    <row r="204" spans="1:10" x14ac:dyDescent="0.2">
      <c r="A204" s="33" t="s">
        <v>353</v>
      </c>
      <c r="B204" s="40" t="s">
        <v>1106</v>
      </c>
      <c r="C204" s="38">
        <v>0</v>
      </c>
      <c r="D204" s="45">
        <v>0</v>
      </c>
      <c r="E204" s="45">
        <v>0</v>
      </c>
      <c r="F204" s="45">
        <v>0</v>
      </c>
      <c r="G204" s="45">
        <v>0</v>
      </c>
      <c r="H204" s="45">
        <v>0</v>
      </c>
      <c r="J204" s="19">
        <f t="shared" si="3"/>
        <v>0</v>
      </c>
    </row>
    <row r="205" spans="1:10" ht="25.5" x14ac:dyDescent="0.2">
      <c r="A205" s="33" t="s">
        <v>355</v>
      </c>
      <c r="B205" s="40" t="s">
        <v>1188</v>
      </c>
      <c r="C205" s="38">
        <v>66502278</v>
      </c>
      <c r="D205" s="45">
        <v>41315</v>
      </c>
      <c r="E205" s="45">
        <v>62159</v>
      </c>
      <c r="F205" s="45">
        <v>43384</v>
      </c>
      <c r="G205" s="45">
        <v>36462</v>
      </c>
      <c r="H205" s="45">
        <v>0</v>
      </c>
      <c r="J205" s="19">
        <f t="shared" si="3"/>
        <v>66685598</v>
      </c>
    </row>
    <row r="206" spans="1:10" x14ac:dyDescent="0.2">
      <c r="A206" s="33" t="s">
        <v>357</v>
      </c>
      <c r="B206" s="40" t="s">
        <v>625</v>
      </c>
      <c r="C206" s="38">
        <v>0</v>
      </c>
      <c r="D206" s="45">
        <v>0</v>
      </c>
      <c r="E206" s="45">
        <v>0</v>
      </c>
      <c r="F206" s="45">
        <v>0</v>
      </c>
      <c r="G206" s="45">
        <v>0</v>
      </c>
      <c r="H206" s="45">
        <v>0</v>
      </c>
      <c r="J206" s="19">
        <f t="shared" si="3"/>
        <v>0</v>
      </c>
    </row>
    <row r="207" spans="1:10" ht="25.5" x14ac:dyDescent="0.2">
      <c r="A207" s="33" t="s">
        <v>359</v>
      </c>
      <c r="B207" s="40" t="s">
        <v>1094</v>
      </c>
      <c r="C207" s="38">
        <v>0</v>
      </c>
      <c r="D207" s="45">
        <v>0</v>
      </c>
      <c r="E207" s="45">
        <v>0</v>
      </c>
      <c r="F207" s="45">
        <v>0</v>
      </c>
      <c r="G207" s="45">
        <v>0</v>
      </c>
      <c r="H207" s="45">
        <v>0</v>
      </c>
      <c r="J207" s="19">
        <f t="shared" si="3"/>
        <v>0</v>
      </c>
    </row>
    <row r="208" spans="1:10" x14ac:dyDescent="0.2">
      <c r="A208" s="33" t="s">
        <v>361</v>
      </c>
      <c r="B208" s="40" t="s">
        <v>1172</v>
      </c>
      <c r="C208" s="38">
        <v>0</v>
      </c>
      <c r="D208" s="45">
        <v>0</v>
      </c>
      <c r="E208" s="45">
        <v>0</v>
      </c>
      <c r="F208" s="45">
        <v>0</v>
      </c>
      <c r="G208" s="45">
        <v>0</v>
      </c>
      <c r="H208" s="45">
        <v>0</v>
      </c>
      <c r="J208" s="19">
        <f t="shared" si="3"/>
        <v>0</v>
      </c>
    </row>
    <row r="209" spans="1:10" ht="25.5" x14ac:dyDescent="0.2">
      <c r="A209" s="33" t="s">
        <v>362</v>
      </c>
      <c r="B209" s="40" t="s">
        <v>1189</v>
      </c>
      <c r="C209" s="38">
        <v>66502278</v>
      </c>
      <c r="D209" s="45">
        <v>41315</v>
      </c>
      <c r="E209" s="45">
        <v>62159</v>
      </c>
      <c r="F209" s="45">
        <v>43384</v>
      </c>
      <c r="G209" s="45">
        <v>36462</v>
      </c>
      <c r="H209" s="45">
        <v>0</v>
      </c>
      <c r="J209" s="19">
        <f t="shared" si="3"/>
        <v>66685598</v>
      </c>
    </row>
    <row r="210" spans="1:10" ht="25.5" x14ac:dyDescent="0.2">
      <c r="A210" s="33" t="s">
        <v>364</v>
      </c>
      <c r="B210" s="40" t="s">
        <v>626</v>
      </c>
      <c r="C210" s="38">
        <v>0</v>
      </c>
      <c r="D210" s="45">
        <v>0</v>
      </c>
      <c r="E210" s="45">
        <v>0</v>
      </c>
      <c r="F210" s="45">
        <v>0</v>
      </c>
      <c r="G210" s="45">
        <v>0</v>
      </c>
      <c r="H210" s="45">
        <v>0</v>
      </c>
      <c r="J210" s="19">
        <f t="shared" si="3"/>
        <v>0</v>
      </c>
    </row>
    <row r="211" spans="1:10" ht="25.5" x14ac:dyDescent="0.2">
      <c r="A211" s="33" t="s">
        <v>365</v>
      </c>
      <c r="B211" s="40" t="s">
        <v>1190</v>
      </c>
      <c r="C211" s="38">
        <v>0</v>
      </c>
      <c r="D211" s="45">
        <v>0</v>
      </c>
      <c r="E211" s="45">
        <v>0</v>
      </c>
      <c r="F211" s="45">
        <v>0</v>
      </c>
      <c r="G211" s="45">
        <v>0</v>
      </c>
      <c r="H211" s="45">
        <v>0</v>
      </c>
      <c r="J211" s="19">
        <f t="shared" si="3"/>
        <v>0</v>
      </c>
    </row>
    <row r="212" spans="1:10" ht="25.5" x14ac:dyDescent="0.2">
      <c r="A212" s="33" t="s">
        <v>367</v>
      </c>
      <c r="B212" s="40" t="s">
        <v>627</v>
      </c>
      <c r="C212" s="38">
        <v>0</v>
      </c>
      <c r="D212" s="45">
        <v>0</v>
      </c>
      <c r="E212" s="45">
        <v>0</v>
      </c>
      <c r="F212" s="45">
        <v>0</v>
      </c>
      <c r="G212" s="45">
        <v>0</v>
      </c>
      <c r="H212" s="45">
        <v>0</v>
      </c>
      <c r="J212" s="19">
        <f t="shared" si="3"/>
        <v>0</v>
      </c>
    </row>
    <row r="213" spans="1:10" ht="25.5" x14ac:dyDescent="0.2">
      <c r="A213" s="33" t="s">
        <v>369</v>
      </c>
      <c r="B213" s="40" t="s">
        <v>628</v>
      </c>
      <c r="C213" s="38">
        <v>0</v>
      </c>
      <c r="D213" s="45">
        <v>0</v>
      </c>
      <c r="E213" s="45">
        <v>0</v>
      </c>
      <c r="F213" s="45">
        <v>0</v>
      </c>
      <c r="G213" s="45">
        <v>0</v>
      </c>
      <c r="H213" s="45">
        <v>0</v>
      </c>
      <c r="J213" s="19">
        <f t="shared" si="3"/>
        <v>0</v>
      </c>
    </row>
    <row r="214" spans="1:10" ht="25.5" x14ac:dyDescent="0.2">
      <c r="A214" s="33" t="s">
        <v>370</v>
      </c>
      <c r="B214" s="40" t="s">
        <v>629</v>
      </c>
      <c r="C214" s="38">
        <v>0</v>
      </c>
      <c r="D214" s="45">
        <v>0</v>
      </c>
      <c r="E214" s="45">
        <v>0</v>
      </c>
      <c r="F214" s="45">
        <v>0</v>
      </c>
      <c r="G214" s="45">
        <v>0</v>
      </c>
      <c r="H214" s="45">
        <v>0</v>
      </c>
      <c r="J214" s="19">
        <f t="shared" si="3"/>
        <v>0</v>
      </c>
    </row>
    <row r="215" spans="1:10" ht="25.5" x14ac:dyDescent="0.2">
      <c r="A215" s="33" t="s">
        <v>372</v>
      </c>
      <c r="B215" s="40" t="s">
        <v>630</v>
      </c>
      <c r="C215" s="38">
        <v>0</v>
      </c>
      <c r="D215" s="45">
        <v>0</v>
      </c>
      <c r="E215" s="45">
        <v>0</v>
      </c>
      <c r="F215" s="45">
        <v>0</v>
      </c>
      <c r="G215" s="45">
        <v>0</v>
      </c>
      <c r="H215" s="45">
        <v>0</v>
      </c>
      <c r="J215" s="19">
        <f t="shared" si="3"/>
        <v>0</v>
      </c>
    </row>
    <row r="216" spans="1:10" ht="25.5" x14ac:dyDescent="0.2">
      <c r="A216" s="33" t="s">
        <v>374</v>
      </c>
      <c r="B216" s="40" t="s">
        <v>1191</v>
      </c>
      <c r="C216" s="38">
        <v>0</v>
      </c>
      <c r="D216" s="45">
        <v>0</v>
      </c>
      <c r="E216" s="45">
        <v>0</v>
      </c>
      <c r="F216" s="45">
        <v>0</v>
      </c>
      <c r="G216" s="45">
        <v>0</v>
      </c>
      <c r="H216" s="45">
        <v>0</v>
      </c>
      <c r="J216" s="19">
        <f t="shared" si="3"/>
        <v>0</v>
      </c>
    </row>
    <row r="217" spans="1:10" x14ac:dyDescent="0.2">
      <c r="A217" s="33" t="s">
        <v>376</v>
      </c>
      <c r="B217" s="40" t="s">
        <v>631</v>
      </c>
      <c r="C217" s="38">
        <v>1185000</v>
      </c>
      <c r="D217" s="45">
        <v>0</v>
      </c>
      <c r="E217" s="45">
        <v>0</v>
      </c>
      <c r="F217" s="45">
        <v>0</v>
      </c>
      <c r="G217" s="45">
        <v>0</v>
      </c>
      <c r="H217" s="45">
        <v>0</v>
      </c>
      <c r="J217" s="19">
        <f t="shared" si="3"/>
        <v>1185000</v>
      </c>
    </row>
    <row r="218" spans="1:10" x14ac:dyDescent="0.2">
      <c r="A218" s="33" t="s">
        <v>378</v>
      </c>
      <c r="B218" s="40" t="s">
        <v>1192</v>
      </c>
      <c r="C218" s="38">
        <v>6235955</v>
      </c>
      <c r="D218" s="45">
        <v>1472921</v>
      </c>
      <c r="E218" s="45">
        <v>76684</v>
      </c>
      <c r="F218" s="45">
        <v>8534</v>
      </c>
      <c r="G218" s="45">
        <v>844563</v>
      </c>
      <c r="H218" s="45">
        <v>125970</v>
      </c>
      <c r="J218" s="19">
        <f t="shared" si="3"/>
        <v>8764627</v>
      </c>
    </row>
    <row r="219" spans="1:10" ht="76.5" x14ac:dyDescent="0.2">
      <c r="A219" s="33" t="s">
        <v>380</v>
      </c>
      <c r="B219" s="40" t="s">
        <v>632</v>
      </c>
      <c r="C219" s="38">
        <v>0</v>
      </c>
      <c r="D219" s="45">
        <v>0</v>
      </c>
      <c r="E219" s="45">
        <v>0</v>
      </c>
      <c r="F219" s="45">
        <v>0</v>
      </c>
      <c r="G219" s="45">
        <v>0</v>
      </c>
      <c r="H219" s="45">
        <v>0</v>
      </c>
      <c r="J219" s="19">
        <f t="shared" si="3"/>
        <v>0</v>
      </c>
    </row>
    <row r="220" spans="1:10" x14ac:dyDescent="0.2">
      <c r="A220" s="33" t="s">
        <v>382</v>
      </c>
      <c r="B220" s="40" t="s">
        <v>633</v>
      </c>
      <c r="C220" s="38">
        <v>2093361</v>
      </c>
      <c r="D220" s="45">
        <v>0</v>
      </c>
      <c r="E220" s="45">
        <v>31500</v>
      </c>
      <c r="F220" s="45">
        <v>8534</v>
      </c>
      <c r="G220" s="45">
        <v>844563</v>
      </c>
      <c r="H220" s="45">
        <v>125970</v>
      </c>
      <c r="J220" s="19">
        <f t="shared" si="3"/>
        <v>3103928</v>
      </c>
    </row>
    <row r="221" spans="1:10" ht="38.25" x14ac:dyDescent="0.2">
      <c r="A221" s="33" t="s">
        <v>384</v>
      </c>
      <c r="B221" s="41" t="s">
        <v>1193</v>
      </c>
      <c r="C221" s="39">
        <v>246944858</v>
      </c>
      <c r="D221" s="46">
        <v>7490986</v>
      </c>
      <c r="E221" s="46">
        <v>26940089</v>
      </c>
      <c r="F221" s="46">
        <v>5779248</v>
      </c>
      <c r="G221" s="46">
        <v>7364260</v>
      </c>
      <c r="H221" s="46">
        <v>9346300</v>
      </c>
      <c r="J221" s="20">
        <f t="shared" si="3"/>
        <v>303865741</v>
      </c>
    </row>
    <row r="222" spans="1:10" x14ac:dyDescent="0.2">
      <c r="A222" s="35" t="s">
        <v>385</v>
      </c>
      <c r="B222" s="40" t="s">
        <v>1194</v>
      </c>
      <c r="C222" s="38">
        <v>0</v>
      </c>
      <c r="D222" s="45">
        <v>0</v>
      </c>
      <c r="E222" s="45">
        <v>0</v>
      </c>
      <c r="F222" s="45">
        <v>0</v>
      </c>
      <c r="G222" s="45">
        <v>0</v>
      </c>
      <c r="H222" s="45">
        <v>0</v>
      </c>
      <c r="J222" s="20">
        <f t="shared" si="3"/>
        <v>0</v>
      </c>
    </row>
    <row r="223" spans="1:10" ht="25.5" x14ac:dyDescent="0.2">
      <c r="A223" s="33" t="s">
        <v>387</v>
      </c>
      <c r="B223" s="40" t="s">
        <v>634</v>
      </c>
      <c r="C223" s="38">
        <v>0</v>
      </c>
      <c r="D223" s="45">
        <v>0</v>
      </c>
      <c r="E223" s="45">
        <v>0</v>
      </c>
      <c r="F223" s="45">
        <v>0</v>
      </c>
      <c r="G223" s="45">
        <v>0</v>
      </c>
      <c r="H223" s="45">
        <v>0</v>
      </c>
      <c r="J223" s="19">
        <f t="shared" si="3"/>
        <v>0</v>
      </c>
    </row>
    <row r="224" spans="1:10" x14ac:dyDescent="0.2">
      <c r="A224" s="33" t="s">
        <v>389</v>
      </c>
      <c r="B224" s="40" t="s">
        <v>1195</v>
      </c>
      <c r="C224" s="38">
        <v>52291338</v>
      </c>
      <c r="D224" s="45">
        <v>0</v>
      </c>
      <c r="E224" s="45">
        <v>0</v>
      </c>
      <c r="F224" s="45">
        <v>0</v>
      </c>
      <c r="G224" s="45">
        <v>0</v>
      </c>
      <c r="H224" s="45">
        <v>0</v>
      </c>
      <c r="J224" s="19">
        <f t="shared" si="3"/>
        <v>52291338</v>
      </c>
    </row>
    <row r="225" spans="1:10" x14ac:dyDescent="0.2">
      <c r="A225" s="33" t="s">
        <v>390</v>
      </c>
      <c r="B225" s="40" t="s">
        <v>635</v>
      </c>
      <c r="C225" s="38">
        <v>0</v>
      </c>
      <c r="D225" s="45">
        <v>0</v>
      </c>
      <c r="E225" s="45">
        <v>0</v>
      </c>
      <c r="F225" s="45">
        <v>0</v>
      </c>
      <c r="G225" s="45">
        <v>0</v>
      </c>
      <c r="H225" s="45">
        <v>0</v>
      </c>
      <c r="J225" s="19">
        <f t="shared" si="3"/>
        <v>0</v>
      </c>
    </row>
    <row r="226" spans="1:10" x14ac:dyDescent="0.2">
      <c r="A226" s="33" t="s">
        <v>392</v>
      </c>
      <c r="B226" s="40" t="s">
        <v>636</v>
      </c>
      <c r="C226" s="38">
        <v>1259840</v>
      </c>
      <c r="D226" s="45">
        <v>0</v>
      </c>
      <c r="E226" s="45">
        <v>0</v>
      </c>
      <c r="F226" s="45">
        <v>0</v>
      </c>
      <c r="G226" s="45">
        <v>0</v>
      </c>
      <c r="H226" s="45">
        <v>0</v>
      </c>
      <c r="J226" s="19">
        <f t="shared" si="3"/>
        <v>1259840</v>
      </c>
    </row>
    <row r="227" spans="1:10" x14ac:dyDescent="0.2">
      <c r="A227" s="33" t="s">
        <v>394</v>
      </c>
      <c r="B227" s="40" t="s">
        <v>1196</v>
      </c>
      <c r="C227" s="38">
        <v>0</v>
      </c>
      <c r="D227" s="45">
        <v>0</v>
      </c>
      <c r="E227" s="45">
        <v>0</v>
      </c>
      <c r="F227" s="45">
        <v>0</v>
      </c>
      <c r="G227" s="45">
        <v>0</v>
      </c>
      <c r="H227" s="45">
        <v>0</v>
      </c>
      <c r="J227" s="19">
        <f t="shared" si="3"/>
        <v>0</v>
      </c>
    </row>
    <row r="228" spans="1:10" x14ac:dyDescent="0.2">
      <c r="A228" s="33" t="s">
        <v>396</v>
      </c>
      <c r="B228" s="40" t="s">
        <v>637</v>
      </c>
      <c r="C228" s="38">
        <v>0</v>
      </c>
      <c r="D228" s="45">
        <v>0</v>
      </c>
      <c r="E228" s="45">
        <v>0</v>
      </c>
      <c r="F228" s="45">
        <v>0</v>
      </c>
      <c r="G228" s="45">
        <v>0</v>
      </c>
      <c r="H228" s="45">
        <v>0</v>
      </c>
      <c r="J228" s="19">
        <f t="shared" si="3"/>
        <v>0</v>
      </c>
    </row>
    <row r="229" spans="1:10" x14ac:dyDescent="0.2">
      <c r="A229" s="33" t="s">
        <v>398</v>
      </c>
      <c r="B229" s="40" t="s">
        <v>1095</v>
      </c>
      <c r="C229" s="38">
        <v>0</v>
      </c>
      <c r="D229" s="45">
        <v>0</v>
      </c>
      <c r="E229" s="45">
        <v>0</v>
      </c>
      <c r="F229" s="45">
        <v>0</v>
      </c>
      <c r="G229" s="45">
        <v>0</v>
      </c>
      <c r="H229" s="45">
        <v>0</v>
      </c>
      <c r="J229" s="19">
        <f t="shared" si="3"/>
        <v>0</v>
      </c>
    </row>
    <row r="230" spans="1:10" ht="25.5" x14ac:dyDescent="0.2">
      <c r="A230" s="33" t="s">
        <v>400</v>
      </c>
      <c r="B230" s="40" t="s">
        <v>1197</v>
      </c>
      <c r="C230" s="38">
        <v>0</v>
      </c>
      <c r="D230" s="45">
        <v>0</v>
      </c>
      <c r="E230" s="45">
        <v>0</v>
      </c>
      <c r="F230" s="45">
        <v>0</v>
      </c>
      <c r="G230" s="45">
        <v>0</v>
      </c>
      <c r="H230" s="45">
        <v>0</v>
      </c>
      <c r="J230" s="19">
        <f t="shared" si="3"/>
        <v>0</v>
      </c>
    </row>
    <row r="231" spans="1:10" x14ac:dyDescent="0.2">
      <c r="A231" s="33" t="s">
        <v>402</v>
      </c>
      <c r="B231" s="40" t="s">
        <v>1096</v>
      </c>
      <c r="C231" s="38">
        <v>0</v>
      </c>
      <c r="D231" s="45">
        <v>0</v>
      </c>
      <c r="E231" s="45">
        <v>0</v>
      </c>
      <c r="F231" s="45">
        <v>0</v>
      </c>
      <c r="G231" s="45">
        <v>0</v>
      </c>
      <c r="H231" s="45">
        <v>0</v>
      </c>
      <c r="J231" s="19">
        <f t="shared" si="3"/>
        <v>0</v>
      </c>
    </row>
    <row r="232" spans="1:10" ht="25.5" x14ac:dyDescent="0.2">
      <c r="A232" s="33" t="s">
        <v>404</v>
      </c>
      <c r="B232" s="41" t="s">
        <v>1198</v>
      </c>
      <c r="C232" s="39">
        <v>53551178</v>
      </c>
      <c r="D232" s="46">
        <v>0</v>
      </c>
      <c r="E232" s="46">
        <v>0</v>
      </c>
      <c r="F232" s="46">
        <v>0</v>
      </c>
      <c r="G232" s="46">
        <v>0</v>
      </c>
      <c r="H232" s="46">
        <v>0</v>
      </c>
      <c r="J232" s="20">
        <f t="shared" si="3"/>
        <v>53551178</v>
      </c>
    </row>
    <row r="233" spans="1:10" ht="38.25" x14ac:dyDescent="0.2">
      <c r="A233" s="35" t="s">
        <v>405</v>
      </c>
      <c r="B233" s="40" t="s">
        <v>638</v>
      </c>
      <c r="C233" s="38">
        <v>0</v>
      </c>
      <c r="D233" s="45">
        <v>0</v>
      </c>
      <c r="E233" s="45">
        <v>0</v>
      </c>
      <c r="F233" s="45">
        <v>0</v>
      </c>
      <c r="G233" s="45">
        <v>0</v>
      </c>
      <c r="H233" s="45">
        <v>0</v>
      </c>
      <c r="J233" s="20">
        <f t="shared" si="3"/>
        <v>0</v>
      </c>
    </row>
    <row r="234" spans="1:10" ht="38.25" x14ac:dyDescent="0.2">
      <c r="A234" s="33" t="s">
        <v>407</v>
      </c>
      <c r="B234" s="40" t="s">
        <v>639</v>
      </c>
      <c r="C234" s="38">
        <v>0</v>
      </c>
      <c r="D234" s="45">
        <v>0</v>
      </c>
      <c r="E234" s="45">
        <v>0</v>
      </c>
      <c r="F234" s="45">
        <v>0</v>
      </c>
      <c r="G234" s="45">
        <v>0</v>
      </c>
      <c r="H234" s="45">
        <v>0</v>
      </c>
      <c r="J234" s="19">
        <f t="shared" si="3"/>
        <v>0</v>
      </c>
    </row>
    <row r="235" spans="1:10" ht="38.25" x14ac:dyDescent="0.2">
      <c r="A235" s="33" t="s">
        <v>409</v>
      </c>
      <c r="B235" s="40" t="s">
        <v>640</v>
      </c>
      <c r="C235" s="38">
        <v>0</v>
      </c>
      <c r="D235" s="45">
        <v>0</v>
      </c>
      <c r="E235" s="45">
        <v>0</v>
      </c>
      <c r="F235" s="45">
        <v>0</v>
      </c>
      <c r="G235" s="45">
        <v>0</v>
      </c>
      <c r="H235" s="45">
        <v>0</v>
      </c>
      <c r="J235" s="19">
        <f t="shared" si="3"/>
        <v>0</v>
      </c>
    </row>
    <row r="236" spans="1:10" ht="38.25" x14ac:dyDescent="0.2">
      <c r="A236" s="33" t="s">
        <v>410</v>
      </c>
      <c r="B236" s="40" t="s">
        <v>1199</v>
      </c>
      <c r="C236" s="38">
        <v>0</v>
      </c>
      <c r="D236" s="45">
        <v>0</v>
      </c>
      <c r="E236" s="45">
        <v>0</v>
      </c>
      <c r="F236" s="45">
        <v>0</v>
      </c>
      <c r="G236" s="45">
        <v>0</v>
      </c>
      <c r="H236" s="45">
        <v>0</v>
      </c>
      <c r="J236" s="19">
        <f t="shared" si="3"/>
        <v>0</v>
      </c>
    </row>
    <row r="237" spans="1:10" x14ac:dyDescent="0.2">
      <c r="A237" s="33" t="s">
        <v>412</v>
      </c>
      <c r="B237" s="40" t="s">
        <v>641</v>
      </c>
      <c r="C237" s="38">
        <v>0</v>
      </c>
      <c r="D237" s="45">
        <v>0</v>
      </c>
      <c r="E237" s="45">
        <v>0</v>
      </c>
      <c r="F237" s="45">
        <v>0</v>
      </c>
      <c r="G237" s="45">
        <v>0</v>
      </c>
      <c r="H237" s="45">
        <v>0</v>
      </c>
      <c r="J237" s="19">
        <f t="shared" si="3"/>
        <v>0</v>
      </c>
    </row>
    <row r="238" spans="1:10" x14ac:dyDescent="0.2">
      <c r="A238" s="33" t="s">
        <v>414</v>
      </c>
      <c r="B238" s="40" t="s">
        <v>642</v>
      </c>
      <c r="C238" s="38">
        <v>0</v>
      </c>
      <c r="D238" s="45">
        <v>0</v>
      </c>
      <c r="E238" s="45">
        <v>0</v>
      </c>
      <c r="F238" s="45">
        <v>0</v>
      </c>
      <c r="G238" s="45">
        <v>0</v>
      </c>
      <c r="H238" s="45">
        <v>0</v>
      </c>
      <c r="J238" s="19">
        <f t="shared" si="3"/>
        <v>0</v>
      </c>
    </row>
    <row r="239" spans="1:10" x14ac:dyDescent="0.2">
      <c r="A239" s="33" t="s">
        <v>416</v>
      </c>
      <c r="B239" s="40" t="s">
        <v>643</v>
      </c>
      <c r="C239" s="38">
        <v>0</v>
      </c>
      <c r="D239" s="45">
        <v>0</v>
      </c>
      <c r="E239" s="45">
        <v>0</v>
      </c>
      <c r="F239" s="45">
        <v>0</v>
      </c>
      <c r="G239" s="45">
        <v>0</v>
      </c>
      <c r="H239" s="45">
        <v>0</v>
      </c>
      <c r="J239" s="19">
        <f t="shared" si="3"/>
        <v>0</v>
      </c>
    </row>
    <row r="240" spans="1:10" x14ac:dyDescent="0.2">
      <c r="A240" s="33" t="s">
        <v>418</v>
      </c>
      <c r="B240" s="40" t="s">
        <v>644</v>
      </c>
      <c r="C240" s="38">
        <v>0</v>
      </c>
      <c r="D240" s="45">
        <v>0</v>
      </c>
      <c r="E240" s="45">
        <v>0</v>
      </c>
      <c r="F240" s="45">
        <v>0</v>
      </c>
      <c r="G240" s="45">
        <v>0</v>
      </c>
      <c r="H240" s="45">
        <v>0</v>
      </c>
      <c r="J240" s="19">
        <f t="shared" si="3"/>
        <v>0</v>
      </c>
    </row>
    <row r="241" spans="1:10" x14ac:dyDescent="0.2">
      <c r="A241" s="33" t="s">
        <v>420</v>
      </c>
      <c r="B241" s="40" t="s">
        <v>645</v>
      </c>
      <c r="C241" s="38">
        <v>0</v>
      </c>
      <c r="D241" s="45">
        <v>0</v>
      </c>
      <c r="E241" s="45">
        <v>0</v>
      </c>
      <c r="F241" s="45">
        <v>0</v>
      </c>
      <c r="G241" s="45">
        <v>0</v>
      </c>
      <c r="H241" s="45">
        <v>0</v>
      </c>
      <c r="J241" s="19">
        <f t="shared" si="3"/>
        <v>0</v>
      </c>
    </row>
    <row r="242" spans="1:10" ht="25.5" x14ac:dyDescent="0.2">
      <c r="A242" s="33" t="s">
        <v>422</v>
      </c>
      <c r="B242" s="40" t="s">
        <v>646</v>
      </c>
      <c r="C242" s="38">
        <v>0</v>
      </c>
      <c r="D242" s="45">
        <v>0</v>
      </c>
      <c r="E242" s="45">
        <v>0</v>
      </c>
      <c r="F242" s="45">
        <v>0</v>
      </c>
      <c r="G242" s="45">
        <v>0</v>
      </c>
      <c r="H242" s="45">
        <v>0</v>
      </c>
      <c r="J242" s="19">
        <f t="shared" si="3"/>
        <v>0</v>
      </c>
    </row>
    <row r="243" spans="1:10" ht="25.5" x14ac:dyDescent="0.2">
      <c r="A243" s="33" t="s">
        <v>424</v>
      </c>
      <c r="B243" s="40" t="s">
        <v>647</v>
      </c>
      <c r="C243" s="38">
        <v>0</v>
      </c>
      <c r="D243" s="45">
        <v>0</v>
      </c>
      <c r="E243" s="45">
        <v>0</v>
      </c>
      <c r="F243" s="45">
        <v>0</v>
      </c>
      <c r="G243" s="45">
        <v>0</v>
      </c>
      <c r="H243" s="45">
        <v>0</v>
      </c>
      <c r="J243" s="19">
        <f t="shared" si="3"/>
        <v>0</v>
      </c>
    </row>
    <row r="244" spans="1:10" x14ac:dyDescent="0.2">
      <c r="A244" s="33" t="s">
        <v>425</v>
      </c>
      <c r="B244" s="40" t="s">
        <v>648</v>
      </c>
      <c r="C244" s="38">
        <v>0</v>
      </c>
      <c r="D244" s="45">
        <v>0</v>
      </c>
      <c r="E244" s="45">
        <v>0</v>
      </c>
      <c r="F244" s="45">
        <v>0</v>
      </c>
      <c r="G244" s="45">
        <v>0</v>
      </c>
      <c r="H244" s="45">
        <v>0</v>
      </c>
      <c r="J244" s="19">
        <f t="shared" si="3"/>
        <v>0</v>
      </c>
    </row>
    <row r="245" spans="1:10" x14ac:dyDescent="0.2">
      <c r="A245" s="33" t="s">
        <v>427</v>
      </c>
      <c r="B245" s="40" t="s">
        <v>649</v>
      </c>
      <c r="C245" s="38">
        <v>0</v>
      </c>
      <c r="D245" s="45">
        <v>0</v>
      </c>
      <c r="E245" s="45">
        <v>0</v>
      </c>
      <c r="F245" s="45">
        <v>0</v>
      </c>
      <c r="G245" s="45">
        <v>0</v>
      </c>
      <c r="H245" s="45">
        <v>0</v>
      </c>
      <c r="J245" s="19">
        <f t="shared" si="3"/>
        <v>0</v>
      </c>
    </row>
    <row r="246" spans="1:10" ht="25.5" x14ac:dyDescent="0.2">
      <c r="A246" s="33" t="s">
        <v>428</v>
      </c>
      <c r="B246" s="40" t="s">
        <v>1200</v>
      </c>
      <c r="C246" s="38">
        <v>0</v>
      </c>
      <c r="D246" s="45">
        <v>0</v>
      </c>
      <c r="E246" s="45">
        <v>0</v>
      </c>
      <c r="F246" s="45">
        <v>470000</v>
      </c>
      <c r="G246" s="45">
        <v>0</v>
      </c>
      <c r="H246" s="45">
        <v>0</v>
      </c>
      <c r="J246" s="19">
        <f t="shared" si="3"/>
        <v>470000</v>
      </c>
    </row>
    <row r="247" spans="1:10" x14ac:dyDescent="0.2">
      <c r="A247" s="33" t="s">
        <v>430</v>
      </c>
      <c r="B247" s="40" t="s">
        <v>650</v>
      </c>
      <c r="C247" s="38">
        <v>0</v>
      </c>
      <c r="D247" s="45">
        <v>0</v>
      </c>
      <c r="E247" s="45">
        <v>0</v>
      </c>
      <c r="F247" s="45">
        <v>0</v>
      </c>
      <c r="G247" s="45">
        <v>0</v>
      </c>
      <c r="H247" s="45">
        <v>0</v>
      </c>
      <c r="J247" s="19">
        <f t="shared" si="3"/>
        <v>0</v>
      </c>
    </row>
    <row r="248" spans="1:10" x14ac:dyDescent="0.2">
      <c r="A248" s="33" t="s">
        <v>432</v>
      </c>
      <c r="B248" s="40" t="s">
        <v>651</v>
      </c>
      <c r="C248" s="38">
        <v>0</v>
      </c>
      <c r="D248" s="45">
        <v>0</v>
      </c>
      <c r="E248" s="45">
        <v>0</v>
      </c>
      <c r="F248" s="45">
        <v>0</v>
      </c>
      <c r="G248" s="45">
        <v>0</v>
      </c>
      <c r="H248" s="45">
        <v>0</v>
      </c>
      <c r="J248" s="19">
        <f t="shared" si="3"/>
        <v>0</v>
      </c>
    </row>
    <row r="249" spans="1:10" x14ac:dyDescent="0.2">
      <c r="A249" s="33" t="s">
        <v>434</v>
      </c>
      <c r="B249" s="40" t="s">
        <v>652</v>
      </c>
      <c r="C249" s="38">
        <v>0</v>
      </c>
      <c r="D249" s="45">
        <v>0</v>
      </c>
      <c r="E249" s="45">
        <v>0</v>
      </c>
      <c r="F249" s="45">
        <v>0</v>
      </c>
      <c r="G249" s="45">
        <v>0</v>
      </c>
      <c r="H249" s="45">
        <v>0</v>
      </c>
      <c r="J249" s="19">
        <f t="shared" si="3"/>
        <v>0</v>
      </c>
    </row>
    <row r="250" spans="1:10" x14ac:dyDescent="0.2">
      <c r="A250" s="33" t="s">
        <v>436</v>
      </c>
      <c r="B250" s="40" t="s">
        <v>653</v>
      </c>
      <c r="C250" s="38">
        <v>0</v>
      </c>
      <c r="D250" s="45">
        <v>0</v>
      </c>
      <c r="E250" s="45">
        <v>0</v>
      </c>
      <c r="F250" s="45">
        <v>0</v>
      </c>
      <c r="G250" s="45">
        <v>0</v>
      </c>
      <c r="H250" s="45">
        <v>0</v>
      </c>
      <c r="J250" s="19">
        <f t="shared" si="3"/>
        <v>0</v>
      </c>
    </row>
    <row r="251" spans="1:10" x14ac:dyDescent="0.2">
      <c r="A251" s="33" t="s">
        <v>438</v>
      </c>
      <c r="B251" s="40" t="s">
        <v>654</v>
      </c>
      <c r="C251" s="38">
        <v>0</v>
      </c>
      <c r="D251" s="45">
        <v>0</v>
      </c>
      <c r="E251" s="45">
        <v>0</v>
      </c>
      <c r="F251" s="45">
        <v>470000</v>
      </c>
      <c r="G251" s="45">
        <v>0</v>
      </c>
      <c r="H251" s="45">
        <v>0</v>
      </c>
      <c r="J251" s="19">
        <f t="shared" si="3"/>
        <v>470000</v>
      </c>
    </row>
    <row r="252" spans="1:10" ht="25.5" x14ac:dyDescent="0.2">
      <c r="A252" s="33" t="s">
        <v>440</v>
      </c>
      <c r="B252" s="40" t="s">
        <v>655</v>
      </c>
      <c r="C252" s="38">
        <v>0</v>
      </c>
      <c r="D252" s="45">
        <v>0</v>
      </c>
      <c r="E252" s="45">
        <v>0</v>
      </c>
      <c r="F252" s="45">
        <v>0</v>
      </c>
      <c r="G252" s="45">
        <v>0</v>
      </c>
      <c r="H252" s="45">
        <v>0</v>
      </c>
      <c r="J252" s="19">
        <f t="shared" si="3"/>
        <v>0</v>
      </c>
    </row>
    <row r="253" spans="1:10" ht="25.5" x14ac:dyDescent="0.2">
      <c r="A253" s="33" t="s">
        <v>441</v>
      </c>
      <c r="B253" s="40" t="s">
        <v>656</v>
      </c>
      <c r="C253" s="38">
        <v>0</v>
      </c>
      <c r="D253" s="45">
        <v>0</v>
      </c>
      <c r="E253" s="45">
        <v>0</v>
      </c>
      <c r="F253" s="45">
        <v>0</v>
      </c>
      <c r="G253" s="45">
        <v>0</v>
      </c>
      <c r="H253" s="45">
        <v>0</v>
      </c>
      <c r="J253" s="19">
        <f t="shared" si="3"/>
        <v>0</v>
      </c>
    </row>
    <row r="254" spans="1:10" x14ac:dyDescent="0.2">
      <c r="A254" s="33" t="s">
        <v>443</v>
      </c>
      <c r="B254" s="40" t="s">
        <v>657</v>
      </c>
      <c r="C254" s="38">
        <v>0</v>
      </c>
      <c r="D254" s="45">
        <v>0</v>
      </c>
      <c r="E254" s="45">
        <v>0</v>
      </c>
      <c r="F254" s="45">
        <v>0</v>
      </c>
      <c r="G254" s="45">
        <v>0</v>
      </c>
      <c r="H254" s="45">
        <v>0</v>
      </c>
      <c r="J254" s="19">
        <f t="shared" si="3"/>
        <v>0</v>
      </c>
    </row>
    <row r="255" spans="1:10" x14ac:dyDescent="0.2">
      <c r="A255" s="33" t="s">
        <v>445</v>
      </c>
      <c r="B255" s="40" t="s">
        <v>658</v>
      </c>
      <c r="C255" s="38">
        <v>0</v>
      </c>
      <c r="D255" s="45">
        <v>0</v>
      </c>
      <c r="E255" s="45">
        <v>0</v>
      </c>
      <c r="F255" s="45">
        <v>0</v>
      </c>
      <c r="G255" s="45">
        <v>0</v>
      </c>
      <c r="H255" s="45">
        <v>0</v>
      </c>
      <c r="J255" s="19">
        <f t="shared" si="3"/>
        <v>0</v>
      </c>
    </row>
    <row r="256" spans="1:10" ht="25.5" x14ac:dyDescent="0.2">
      <c r="A256" s="33" t="s">
        <v>447</v>
      </c>
      <c r="B256" s="40" t="s">
        <v>659</v>
      </c>
      <c r="C256" s="38">
        <v>0</v>
      </c>
      <c r="D256" s="45">
        <v>0</v>
      </c>
      <c r="E256" s="45">
        <v>0</v>
      </c>
      <c r="F256" s="45">
        <v>0</v>
      </c>
      <c r="G256" s="45">
        <v>0</v>
      </c>
      <c r="H256" s="45">
        <v>0</v>
      </c>
      <c r="J256" s="19">
        <f t="shared" si="3"/>
        <v>0</v>
      </c>
    </row>
    <row r="257" spans="1:10" x14ac:dyDescent="0.2">
      <c r="A257" s="33" t="s">
        <v>449</v>
      </c>
      <c r="B257" s="40" t="s">
        <v>660</v>
      </c>
      <c r="C257" s="38">
        <v>0</v>
      </c>
      <c r="D257" s="45">
        <v>0</v>
      </c>
      <c r="E257" s="45">
        <v>0</v>
      </c>
      <c r="F257" s="45">
        <v>0</v>
      </c>
      <c r="G257" s="45">
        <v>0</v>
      </c>
      <c r="H257" s="45">
        <v>0</v>
      </c>
      <c r="J257" s="19">
        <f t="shared" si="3"/>
        <v>0</v>
      </c>
    </row>
    <row r="258" spans="1:10" ht="25.5" x14ac:dyDescent="0.2">
      <c r="A258" s="33" t="s">
        <v>451</v>
      </c>
      <c r="B258" s="41" t="s">
        <v>1201</v>
      </c>
      <c r="C258" s="39">
        <v>0</v>
      </c>
      <c r="D258" s="46">
        <v>0</v>
      </c>
      <c r="E258" s="46">
        <v>0</v>
      </c>
      <c r="F258" s="46">
        <v>470000</v>
      </c>
      <c r="G258" s="46">
        <v>0</v>
      </c>
      <c r="H258" s="46">
        <v>0</v>
      </c>
      <c r="J258" s="20">
        <f t="shared" si="3"/>
        <v>470000</v>
      </c>
    </row>
    <row r="259" spans="1:10" ht="38.25" x14ac:dyDescent="0.2">
      <c r="A259" s="35" t="s">
        <v>453</v>
      </c>
      <c r="B259" s="40" t="s">
        <v>661</v>
      </c>
      <c r="C259" s="38">
        <v>0</v>
      </c>
      <c r="D259" s="45">
        <v>0</v>
      </c>
      <c r="E259" s="45">
        <v>0</v>
      </c>
      <c r="F259" s="45">
        <v>0</v>
      </c>
      <c r="G259" s="45">
        <v>0</v>
      </c>
      <c r="H259" s="45">
        <v>0</v>
      </c>
      <c r="J259" s="20">
        <f t="shared" si="3"/>
        <v>0</v>
      </c>
    </row>
    <row r="260" spans="1:10" ht="38.25" x14ac:dyDescent="0.2">
      <c r="A260" s="33" t="s">
        <v>454</v>
      </c>
      <c r="B260" s="40" t="s">
        <v>662</v>
      </c>
      <c r="C260" s="38">
        <v>0</v>
      </c>
      <c r="D260" s="45">
        <v>0</v>
      </c>
      <c r="E260" s="45">
        <v>0</v>
      </c>
      <c r="F260" s="45">
        <v>0</v>
      </c>
      <c r="G260" s="45">
        <v>0</v>
      </c>
      <c r="H260" s="45">
        <v>0</v>
      </c>
      <c r="J260" s="19">
        <f t="shared" si="3"/>
        <v>0</v>
      </c>
    </row>
    <row r="261" spans="1:10" ht="38.25" x14ac:dyDescent="0.2">
      <c r="A261" s="33" t="s">
        <v>456</v>
      </c>
      <c r="B261" s="40" t="s">
        <v>663</v>
      </c>
      <c r="C261" s="38">
        <v>0</v>
      </c>
      <c r="D261" s="45">
        <v>0</v>
      </c>
      <c r="E261" s="45">
        <v>0</v>
      </c>
      <c r="F261" s="45">
        <v>0</v>
      </c>
      <c r="G261" s="45">
        <v>0</v>
      </c>
      <c r="H261" s="45">
        <v>0</v>
      </c>
      <c r="J261" s="19">
        <f t="shared" ref="J261:J285" si="4">+C261+D261+E261+F261+G261+H261</f>
        <v>0</v>
      </c>
    </row>
    <row r="262" spans="1:10" ht="38.25" x14ac:dyDescent="0.2">
      <c r="A262" s="33" t="s">
        <v>458</v>
      </c>
      <c r="B262" s="40" t="s">
        <v>1202</v>
      </c>
      <c r="C262" s="38">
        <v>0</v>
      </c>
      <c r="D262" s="45">
        <v>0</v>
      </c>
      <c r="E262" s="45">
        <v>0</v>
      </c>
      <c r="F262" s="45">
        <v>0</v>
      </c>
      <c r="G262" s="45">
        <v>0</v>
      </c>
      <c r="H262" s="45">
        <v>0</v>
      </c>
      <c r="J262" s="19">
        <f t="shared" si="4"/>
        <v>0</v>
      </c>
    </row>
    <row r="263" spans="1:10" x14ac:dyDescent="0.2">
      <c r="A263" s="33" t="s">
        <v>460</v>
      </c>
      <c r="B263" s="40" t="s">
        <v>664</v>
      </c>
      <c r="C263" s="38">
        <v>0</v>
      </c>
      <c r="D263" s="45">
        <v>0</v>
      </c>
      <c r="E263" s="45">
        <v>0</v>
      </c>
      <c r="F263" s="45">
        <v>0</v>
      </c>
      <c r="G263" s="45">
        <v>0</v>
      </c>
      <c r="H263" s="45">
        <v>0</v>
      </c>
      <c r="J263" s="19">
        <f t="shared" si="4"/>
        <v>0</v>
      </c>
    </row>
    <row r="264" spans="1:10" x14ac:dyDescent="0.2">
      <c r="A264" s="33" t="s">
        <v>462</v>
      </c>
      <c r="B264" s="40" t="s">
        <v>665</v>
      </c>
      <c r="C264" s="38">
        <v>0</v>
      </c>
      <c r="D264" s="45">
        <v>0</v>
      </c>
      <c r="E264" s="45">
        <v>0</v>
      </c>
      <c r="F264" s="45">
        <v>0</v>
      </c>
      <c r="G264" s="45">
        <v>0</v>
      </c>
      <c r="H264" s="45">
        <v>0</v>
      </c>
      <c r="J264" s="19">
        <f t="shared" si="4"/>
        <v>0</v>
      </c>
    </row>
    <row r="265" spans="1:10" x14ac:dyDescent="0.2">
      <c r="A265" s="33" t="s">
        <v>464</v>
      </c>
      <c r="B265" s="40" t="s">
        <v>666</v>
      </c>
      <c r="C265" s="38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J265" s="19">
        <f t="shared" si="4"/>
        <v>0</v>
      </c>
    </row>
    <row r="266" spans="1:10" x14ac:dyDescent="0.2">
      <c r="A266" s="33" t="s">
        <v>466</v>
      </c>
      <c r="B266" s="40" t="s">
        <v>667</v>
      </c>
      <c r="C266" s="38">
        <v>0</v>
      </c>
      <c r="D266" s="45">
        <v>0</v>
      </c>
      <c r="E266" s="45">
        <v>0</v>
      </c>
      <c r="F266" s="45">
        <v>0</v>
      </c>
      <c r="G266" s="45">
        <v>0</v>
      </c>
      <c r="H266" s="45">
        <v>0</v>
      </c>
      <c r="J266" s="19">
        <f t="shared" si="4"/>
        <v>0</v>
      </c>
    </row>
    <row r="267" spans="1:10" x14ac:dyDescent="0.2">
      <c r="A267" s="33" t="s">
        <v>467</v>
      </c>
      <c r="B267" s="40" t="s">
        <v>668</v>
      </c>
      <c r="C267" s="38">
        <v>0</v>
      </c>
      <c r="D267" s="45">
        <v>0</v>
      </c>
      <c r="E267" s="45">
        <v>0</v>
      </c>
      <c r="F267" s="45">
        <v>0</v>
      </c>
      <c r="G267" s="45">
        <v>0</v>
      </c>
      <c r="H267" s="45">
        <v>0</v>
      </c>
      <c r="J267" s="19">
        <f t="shared" si="4"/>
        <v>0</v>
      </c>
    </row>
    <row r="268" spans="1:10" ht="25.5" x14ac:dyDescent="0.2">
      <c r="A268" s="33" t="s">
        <v>469</v>
      </c>
      <c r="B268" s="40" t="s">
        <v>669</v>
      </c>
      <c r="C268" s="38">
        <v>0</v>
      </c>
      <c r="D268" s="45">
        <v>0</v>
      </c>
      <c r="E268" s="45">
        <v>0</v>
      </c>
      <c r="F268" s="45">
        <v>0</v>
      </c>
      <c r="G268" s="45">
        <v>0</v>
      </c>
      <c r="H268" s="45">
        <v>0</v>
      </c>
      <c r="J268" s="19">
        <f t="shared" si="4"/>
        <v>0</v>
      </c>
    </row>
    <row r="269" spans="1:10" ht="25.5" x14ac:dyDescent="0.2">
      <c r="A269" s="33" t="s">
        <v>471</v>
      </c>
      <c r="B269" s="40" t="s">
        <v>670</v>
      </c>
      <c r="C269" s="38">
        <v>0</v>
      </c>
      <c r="D269" s="45">
        <v>0</v>
      </c>
      <c r="E269" s="45">
        <v>0</v>
      </c>
      <c r="F269" s="45">
        <v>0</v>
      </c>
      <c r="G269" s="45">
        <v>0</v>
      </c>
      <c r="H269" s="45">
        <v>0</v>
      </c>
      <c r="J269" s="19">
        <f t="shared" si="4"/>
        <v>0</v>
      </c>
    </row>
    <row r="270" spans="1:10" x14ac:dyDescent="0.2">
      <c r="A270" s="33" t="s">
        <v>473</v>
      </c>
      <c r="B270" s="40" t="s">
        <v>671</v>
      </c>
      <c r="C270" s="38">
        <v>0</v>
      </c>
      <c r="D270" s="45">
        <v>0</v>
      </c>
      <c r="E270" s="45">
        <v>0</v>
      </c>
      <c r="F270" s="45">
        <v>0</v>
      </c>
      <c r="G270" s="45">
        <v>0</v>
      </c>
      <c r="H270" s="45">
        <v>0</v>
      </c>
      <c r="J270" s="19">
        <f t="shared" si="4"/>
        <v>0</v>
      </c>
    </row>
    <row r="271" spans="1:10" x14ac:dyDescent="0.2">
      <c r="A271" s="33" t="s">
        <v>474</v>
      </c>
      <c r="B271" s="40" t="s">
        <v>673</v>
      </c>
      <c r="C271" s="38">
        <v>0</v>
      </c>
      <c r="D271" s="45">
        <v>0</v>
      </c>
      <c r="E271" s="45">
        <v>0</v>
      </c>
      <c r="F271" s="45">
        <v>0</v>
      </c>
      <c r="G271" s="45">
        <v>0</v>
      </c>
      <c r="H271" s="45">
        <v>0</v>
      </c>
      <c r="J271" s="19">
        <f t="shared" si="4"/>
        <v>0</v>
      </c>
    </row>
    <row r="272" spans="1:10" ht="25.5" x14ac:dyDescent="0.2">
      <c r="A272" s="33" t="s">
        <v>672</v>
      </c>
      <c r="B272" s="40" t="s">
        <v>1203</v>
      </c>
      <c r="C272" s="38">
        <v>2143930</v>
      </c>
      <c r="D272" s="45">
        <v>0</v>
      </c>
      <c r="E272" s="45">
        <v>0</v>
      </c>
      <c r="F272" s="45">
        <v>0</v>
      </c>
      <c r="G272" s="45">
        <v>0</v>
      </c>
      <c r="H272" s="45">
        <v>0</v>
      </c>
      <c r="J272" s="19">
        <f t="shared" si="4"/>
        <v>2143930</v>
      </c>
    </row>
    <row r="273" spans="1:10" x14ac:dyDescent="0.2">
      <c r="A273" s="33" t="s">
        <v>674</v>
      </c>
      <c r="B273" s="40" t="s">
        <v>676</v>
      </c>
      <c r="C273" s="38">
        <v>0</v>
      </c>
      <c r="D273" s="45">
        <v>0</v>
      </c>
      <c r="E273" s="45">
        <v>0</v>
      </c>
      <c r="F273" s="45">
        <v>0</v>
      </c>
      <c r="G273" s="45">
        <v>0</v>
      </c>
      <c r="H273" s="45">
        <v>0</v>
      </c>
      <c r="J273" s="19">
        <f t="shared" si="4"/>
        <v>0</v>
      </c>
    </row>
    <row r="274" spans="1:10" x14ac:dyDescent="0.2">
      <c r="A274" s="33" t="s">
        <v>675</v>
      </c>
      <c r="B274" s="40" t="s">
        <v>678</v>
      </c>
      <c r="C274" s="38">
        <v>0</v>
      </c>
      <c r="D274" s="45">
        <v>0</v>
      </c>
      <c r="E274" s="45">
        <v>0</v>
      </c>
      <c r="F274" s="45">
        <v>0</v>
      </c>
      <c r="G274" s="45">
        <v>0</v>
      </c>
      <c r="H274" s="45">
        <v>0</v>
      </c>
      <c r="J274" s="19">
        <f t="shared" si="4"/>
        <v>0</v>
      </c>
    </row>
    <row r="275" spans="1:10" x14ac:dyDescent="0.2">
      <c r="A275" s="33" t="s">
        <v>677</v>
      </c>
      <c r="B275" s="40" t="s">
        <v>680</v>
      </c>
      <c r="C275" s="38">
        <v>2143930</v>
      </c>
      <c r="D275" s="45">
        <v>0</v>
      </c>
      <c r="E275" s="45">
        <v>0</v>
      </c>
      <c r="F275" s="45">
        <v>0</v>
      </c>
      <c r="G275" s="45">
        <v>0</v>
      </c>
      <c r="H275" s="45">
        <v>0</v>
      </c>
      <c r="J275" s="19">
        <f t="shared" si="4"/>
        <v>2143930</v>
      </c>
    </row>
    <row r="276" spans="1:10" x14ac:dyDescent="0.2">
      <c r="A276" s="33" t="s">
        <v>679</v>
      </c>
      <c r="B276" s="40" t="s">
        <v>682</v>
      </c>
      <c r="C276" s="38">
        <v>0</v>
      </c>
      <c r="D276" s="45">
        <v>0</v>
      </c>
      <c r="E276" s="45">
        <v>0</v>
      </c>
      <c r="F276" s="45">
        <v>0</v>
      </c>
      <c r="G276" s="45">
        <v>0</v>
      </c>
      <c r="H276" s="45">
        <v>0</v>
      </c>
      <c r="J276" s="19">
        <f t="shared" si="4"/>
        <v>0</v>
      </c>
    </row>
    <row r="277" spans="1:10" x14ac:dyDescent="0.2">
      <c r="A277" s="33" t="s">
        <v>681</v>
      </c>
      <c r="B277" s="40" t="s">
        <v>684</v>
      </c>
      <c r="C277" s="38">
        <v>0</v>
      </c>
      <c r="D277" s="45">
        <v>0</v>
      </c>
      <c r="E277" s="45">
        <v>0</v>
      </c>
      <c r="F277" s="45">
        <v>0</v>
      </c>
      <c r="G277" s="45">
        <v>0</v>
      </c>
      <c r="H277" s="45">
        <v>0</v>
      </c>
      <c r="J277" s="19">
        <f t="shared" si="4"/>
        <v>0</v>
      </c>
    </row>
    <row r="278" spans="1:10" ht="25.5" x14ac:dyDescent="0.2">
      <c r="A278" s="33" t="s">
        <v>683</v>
      </c>
      <c r="B278" s="40" t="s">
        <v>686</v>
      </c>
      <c r="C278" s="38">
        <v>0</v>
      </c>
      <c r="D278" s="45">
        <v>0</v>
      </c>
      <c r="E278" s="45">
        <v>0</v>
      </c>
      <c r="F278" s="45">
        <v>0</v>
      </c>
      <c r="G278" s="45">
        <v>0</v>
      </c>
      <c r="H278" s="45">
        <v>0</v>
      </c>
      <c r="J278" s="19">
        <f t="shared" si="4"/>
        <v>0</v>
      </c>
    </row>
    <row r="279" spans="1:10" ht="25.5" x14ac:dyDescent="0.2">
      <c r="A279" s="33" t="s">
        <v>685</v>
      </c>
      <c r="B279" s="40" t="s">
        <v>688</v>
      </c>
      <c r="C279" s="38">
        <v>0</v>
      </c>
      <c r="D279" s="45">
        <v>0</v>
      </c>
      <c r="E279" s="45">
        <v>0</v>
      </c>
      <c r="F279" s="45">
        <v>0</v>
      </c>
      <c r="G279" s="45">
        <v>0</v>
      </c>
      <c r="H279" s="45">
        <v>0</v>
      </c>
      <c r="J279" s="19">
        <f t="shared" si="4"/>
        <v>0</v>
      </c>
    </row>
    <row r="280" spans="1:10" x14ac:dyDescent="0.2">
      <c r="A280" s="33" t="s">
        <v>687</v>
      </c>
      <c r="B280" s="40" t="s">
        <v>690</v>
      </c>
      <c r="C280" s="38">
        <v>0</v>
      </c>
      <c r="D280" s="45">
        <v>0</v>
      </c>
      <c r="E280" s="45">
        <v>0</v>
      </c>
      <c r="F280" s="45">
        <v>0</v>
      </c>
      <c r="G280" s="45">
        <v>0</v>
      </c>
      <c r="H280" s="45">
        <v>0</v>
      </c>
      <c r="J280" s="19">
        <f t="shared" si="4"/>
        <v>0</v>
      </c>
    </row>
    <row r="281" spans="1:10" x14ac:dyDescent="0.2">
      <c r="A281" s="33" t="s">
        <v>689</v>
      </c>
      <c r="B281" s="40" t="s">
        <v>692</v>
      </c>
      <c r="C281" s="38">
        <v>0</v>
      </c>
      <c r="D281" s="45">
        <v>0</v>
      </c>
      <c r="E281" s="45">
        <v>0</v>
      </c>
      <c r="F281" s="45">
        <v>0</v>
      </c>
      <c r="G281" s="45">
        <v>0</v>
      </c>
      <c r="H281" s="45">
        <v>0</v>
      </c>
      <c r="J281" s="19">
        <f t="shared" si="4"/>
        <v>0</v>
      </c>
    </row>
    <row r="282" spans="1:10" ht="25.5" x14ac:dyDescent="0.2">
      <c r="A282" s="33" t="s">
        <v>691</v>
      </c>
      <c r="B282" s="40" t="s">
        <v>694</v>
      </c>
      <c r="C282" s="38">
        <v>0</v>
      </c>
      <c r="D282" s="45">
        <v>0</v>
      </c>
      <c r="E282" s="45">
        <v>0</v>
      </c>
      <c r="F282" s="45">
        <v>0</v>
      </c>
      <c r="G282" s="45">
        <v>0</v>
      </c>
      <c r="H282" s="45">
        <v>0</v>
      </c>
      <c r="J282" s="19">
        <f t="shared" si="4"/>
        <v>0</v>
      </c>
    </row>
    <row r="283" spans="1:10" x14ac:dyDescent="0.2">
      <c r="A283" s="33" t="s">
        <v>693</v>
      </c>
      <c r="B283" s="40" t="s">
        <v>696</v>
      </c>
      <c r="C283" s="38">
        <v>0</v>
      </c>
      <c r="D283" s="45">
        <v>0</v>
      </c>
      <c r="E283" s="45">
        <v>0</v>
      </c>
      <c r="F283" s="45">
        <v>0</v>
      </c>
      <c r="G283" s="45">
        <v>0</v>
      </c>
      <c r="H283" s="45">
        <v>0</v>
      </c>
      <c r="J283" s="19">
        <f t="shared" si="4"/>
        <v>0</v>
      </c>
    </row>
    <row r="284" spans="1:10" ht="25.5" x14ac:dyDescent="0.2">
      <c r="A284" s="33" t="s">
        <v>695</v>
      </c>
      <c r="B284" s="41" t="s">
        <v>1204</v>
      </c>
      <c r="C284" s="39">
        <v>2143930</v>
      </c>
      <c r="D284" s="46">
        <v>0</v>
      </c>
      <c r="E284" s="46">
        <v>0</v>
      </c>
      <c r="F284" s="46">
        <v>0</v>
      </c>
      <c r="G284" s="46">
        <v>0</v>
      </c>
      <c r="H284" s="46">
        <v>0</v>
      </c>
      <c r="J284" s="20">
        <f t="shared" si="4"/>
        <v>2143930</v>
      </c>
    </row>
    <row r="285" spans="1:10" ht="25.5" x14ac:dyDescent="0.2">
      <c r="A285" s="35" t="s">
        <v>697</v>
      </c>
      <c r="B285" s="41" t="s">
        <v>1205</v>
      </c>
      <c r="C285" s="39">
        <v>2220546202</v>
      </c>
      <c r="D285" s="46">
        <v>8037500</v>
      </c>
      <c r="E285" s="46">
        <v>26940089</v>
      </c>
      <c r="F285" s="46">
        <v>6249248</v>
      </c>
      <c r="G285" s="46">
        <v>7364260</v>
      </c>
      <c r="H285" s="46">
        <v>9346300</v>
      </c>
      <c r="J285" s="20">
        <f t="shared" si="4"/>
        <v>2278483599</v>
      </c>
    </row>
    <row r="286" spans="1:10" x14ac:dyDescent="0.2">
      <c r="A286" s="35"/>
      <c r="B286" s="36"/>
      <c r="C286" s="37"/>
      <c r="D286" s="37"/>
      <c r="E286" s="37"/>
      <c r="F286" s="37"/>
      <c r="G286" s="37"/>
      <c r="H286" s="37"/>
      <c r="J286" s="20"/>
    </row>
  </sheetData>
  <mergeCells count="1">
    <mergeCell ref="A1:C1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-226f77-68-1-607f45-5334-5e-b-68-64-e4f-35-6470-17&amp;R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1"/>
  <sheetViews>
    <sheetView zoomScale="80" zoomScaleNormal="80" workbookViewId="0">
      <pane ySplit="3" topLeftCell="A23" activePane="bottomLeft" state="frozen"/>
      <selection pane="bottomLeft" activeCell="A2" sqref="A2"/>
    </sheetView>
  </sheetViews>
  <sheetFormatPr defaultRowHeight="12.75" x14ac:dyDescent="0.2"/>
  <cols>
    <col min="1" max="1" width="8.140625" customWidth="1"/>
    <col min="2" max="2" width="41" customWidth="1"/>
    <col min="3" max="3" width="25.140625" customWidth="1"/>
    <col min="4" max="8" width="23.28515625" customWidth="1"/>
    <col min="9" max="10" width="6.7109375" customWidth="1"/>
    <col min="11" max="11" width="32.7109375" bestFit="1" customWidth="1"/>
    <col min="12" max="12" width="20.7109375" customWidth="1"/>
    <col min="13" max="13" width="24.140625" bestFit="1" customWidth="1"/>
  </cols>
  <sheetData>
    <row r="1" spans="1:13" ht="15" x14ac:dyDescent="0.2">
      <c r="A1" s="47" t="s">
        <v>698</v>
      </c>
      <c r="B1" s="48"/>
      <c r="C1" s="48"/>
      <c r="D1" s="5"/>
      <c r="E1" s="5"/>
      <c r="F1" s="5"/>
      <c r="G1" s="5"/>
      <c r="H1" s="5"/>
      <c r="I1" s="5"/>
      <c r="K1" s="21"/>
      <c r="L1" s="21"/>
      <c r="M1" s="21"/>
    </row>
    <row r="2" spans="1:13" ht="30" x14ac:dyDescent="0.2">
      <c r="A2" s="1" t="s">
        <v>1220</v>
      </c>
      <c r="B2" s="1" t="s">
        <v>5</v>
      </c>
      <c r="C2" s="22" t="s">
        <v>1035</v>
      </c>
      <c r="D2" s="15" t="s">
        <v>1036</v>
      </c>
      <c r="E2" s="8" t="s">
        <v>1037</v>
      </c>
      <c r="F2" s="13" t="s">
        <v>1039</v>
      </c>
      <c r="G2" s="10" t="s">
        <v>1038</v>
      </c>
      <c r="H2" s="14" t="s">
        <v>1041</v>
      </c>
      <c r="I2" s="11"/>
      <c r="K2" s="9" t="s">
        <v>1042</v>
      </c>
      <c r="L2" s="16" t="s">
        <v>1043</v>
      </c>
      <c r="M2" s="18" t="s">
        <v>1040</v>
      </c>
    </row>
    <row r="3" spans="1:13" ht="15" x14ac:dyDescent="0.2">
      <c r="A3" s="1"/>
      <c r="B3" s="1"/>
      <c r="C3" s="1"/>
      <c r="D3" s="5"/>
      <c r="E3" s="5"/>
      <c r="F3" s="5"/>
      <c r="G3" s="5"/>
      <c r="H3" s="5"/>
      <c r="I3" s="5"/>
      <c r="K3" s="21"/>
      <c r="L3" s="21"/>
      <c r="M3" s="21"/>
    </row>
    <row r="4" spans="1:13" ht="25.5" x14ac:dyDescent="0.2">
      <c r="A4" s="42" t="s">
        <v>6</v>
      </c>
      <c r="B4" s="40" t="s">
        <v>699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17"/>
      <c r="K4" s="26">
        <f>SUM(C4:H4)</f>
        <v>0</v>
      </c>
      <c r="L4" s="26"/>
      <c r="M4" s="26">
        <f>+K4+L4</f>
        <v>0</v>
      </c>
    </row>
    <row r="5" spans="1:13" x14ac:dyDescent="0.2">
      <c r="A5" s="42" t="s">
        <v>1</v>
      </c>
      <c r="B5" s="40" t="s">
        <v>700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K5" s="26">
        <f t="shared" ref="K5:K32" si="0">SUM(C5:H5)</f>
        <v>0</v>
      </c>
      <c r="L5" s="26"/>
      <c r="M5" s="26">
        <f t="shared" ref="M5:M21" si="1">+K5+L5</f>
        <v>0</v>
      </c>
    </row>
    <row r="6" spans="1:13" ht="25.5" x14ac:dyDescent="0.2">
      <c r="A6" s="42" t="s">
        <v>2</v>
      </c>
      <c r="B6" s="40" t="s">
        <v>701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K6" s="26">
        <f t="shared" si="0"/>
        <v>0</v>
      </c>
      <c r="L6" s="26"/>
      <c r="M6" s="26">
        <f t="shared" si="1"/>
        <v>0</v>
      </c>
    </row>
    <row r="7" spans="1:13" ht="25.5" x14ac:dyDescent="0.2">
      <c r="A7" s="42" t="s">
        <v>3</v>
      </c>
      <c r="B7" s="40" t="s">
        <v>702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K7" s="26">
        <f t="shared" si="0"/>
        <v>0</v>
      </c>
      <c r="L7" s="26"/>
      <c r="M7" s="26">
        <f t="shared" si="1"/>
        <v>0</v>
      </c>
    </row>
    <row r="8" spans="1:13" x14ac:dyDescent="0.2">
      <c r="A8" s="42" t="s">
        <v>11</v>
      </c>
      <c r="B8" s="40" t="s">
        <v>703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K8" s="26">
        <f t="shared" si="0"/>
        <v>0</v>
      </c>
      <c r="L8" s="26"/>
      <c r="M8" s="26">
        <f t="shared" si="1"/>
        <v>0</v>
      </c>
    </row>
    <row r="9" spans="1:13" ht="25.5" x14ac:dyDescent="0.2">
      <c r="A9" s="42" t="s">
        <v>13</v>
      </c>
      <c r="B9" s="40" t="s">
        <v>704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K9" s="26">
        <f t="shared" si="0"/>
        <v>0</v>
      </c>
      <c r="L9" s="26"/>
      <c r="M9" s="26">
        <f t="shared" si="1"/>
        <v>0</v>
      </c>
    </row>
    <row r="10" spans="1:13" ht="25.5" x14ac:dyDescent="0.2">
      <c r="A10" s="42" t="s">
        <v>15</v>
      </c>
      <c r="B10" s="40" t="s">
        <v>1082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K10" s="26">
        <f t="shared" si="0"/>
        <v>0</v>
      </c>
      <c r="L10" s="26"/>
      <c r="M10" s="26">
        <f t="shared" si="1"/>
        <v>0</v>
      </c>
    </row>
    <row r="11" spans="1:13" x14ac:dyDescent="0.2">
      <c r="A11" s="42" t="s">
        <v>17</v>
      </c>
      <c r="B11" s="40" t="s">
        <v>705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K11" s="26">
        <f t="shared" si="0"/>
        <v>0</v>
      </c>
      <c r="L11" s="26"/>
      <c r="M11" s="26">
        <f t="shared" si="1"/>
        <v>0</v>
      </c>
    </row>
    <row r="12" spans="1:13" ht="25.5" x14ac:dyDescent="0.2">
      <c r="A12" s="42" t="s">
        <v>19</v>
      </c>
      <c r="B12" s="40" t="s">
        <v>706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K12" s="26">
        <f t="shared" si="0"/>
        <v>0</v>
      </c>
      <c r="L12" s="26"/>
      <c r="M12" s="26">
        <f t="shared" si="1"/>
        <v>0</v>
      </c>
    </row>
    <row r="13" spans="1:13" x14ac:dyDescent="0.2">
      <c r="A13" s="42" t="s">
        <v>21</v>
      </c>
      <c r="B13" s="40" t="s">
        <v>707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K13" s="26">
        <f t="shared" si="0"/>
        <v>0</v>
      </c>
      <c r="L13" s="26"/>
      <c r="M13" s="26">
        <f t="shared" si="1"/>
        <v>0</v>
      </c>
    </row>
    <row r="14" spans="1:13" ht="25.5" x14ac:dyDescent="0.2">
      <c r="A14" s="42" t="s">
        <v>23</v>
      </c>
      <c r="B14" s="40" t="s">
        <v>1083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K14" s="26">
        <f t="shared" si="0"/>
        <v>0</v>
      </c>
      <c r="L14" s="26"/>
      <c r="M14" s="26">
        <f t="shared" si="1"/>
        <v>0</v>
      </c>
    </row>
    <row r="15" spans="1:13" ht="13.15" customHeight="1" x14ac:dyDescent="0.2">
      <c r="A15" s="42" t="s">
        <v>25</v>
      </c>
      <c r="B15" s="40" t="s">
        <v>708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K15" s="26">
        <f t="shared" si="0"/>
        <v>0</v>
      </c>
      <c r="L15" s="26"/>
      <c r="M15" s="26">
        <f t="shared" si="1"/>
        <v>0</v>
      </c>
    </row>
    <row r="16" spans="1:13" x14ac:dyDescent="0.2">
      <c r="A16" s="42" t="s">
        <v>0</v>
      </c>
      <c r="B16" s="40" t="s">
        <v>709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K16" s="26">
        <f t="shared" si="0"/>
        <v>0</v>
      </c>
      <c r="L16" s="26"/>
      <c r="M16" s="26">
        <f t="shared" si="1"/>
        <v>0</v>
      </c>
    </row>
    <row r="17" spans="1:13" x14ac:dyDescent="0.2">
      <c r="A17" s="42" t="s">
        <v>28</v>
      </c>
      <c r="B17" s="40" t="s">
        <v>710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K17" s="26">
        <f t="shared" si="0"/>
        <v>0</v>
      </c>
      <c r="L17" s="26"/>
      <c r="M17" s="26">
        <f t="shared" si="1"/>
        <v>0</v>
      </c>
    </row>
    <row r="18" spans="1:13" ht="25.5" x14ac:dyDescent="0.2">
      <c r="A18" s="42" t="s">
        <v>30</v>
      </c>
      <c r="B18" s="40" t="s">
        <v>1084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K18" s="26">
        <f t="shared" si="0"/>
        <v>0</v>
      </c>
      <c r="L18" s="26"/>
      <c r="M18" s="26">
        <f t="shared" si="1"/>
        <v>0</v>
      </c>
    </row>
    <row r="19" spans="1:13" x14ac:dyDescent="0.2">
      <c r="A19" s="42" t="s">
        <v>32</v>
      </c>
      <c r="B19" s="40" t="s">
        <v>711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K19" s="26">
        <f t="shared" si="0"/>
        <v>0</v>
      </c>
      <c r="L19" s="26"/>
      <c r="M19" s="26">
        <f t="shared" si="1"/>
        <v>0</v>
      </c>
    </row>
    <row r="20" spans="1:13" ht="25.5" x14ac:dyDescent="0.2">
      <c r="A20" s="42" t="s">
        <v>34</v>
      </c>
      <c r="B20" s="40" t="s">
        <v>1085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K20" s="26">
        <f t="shared" si="0"/>
        <v>0</v>
      </c>
      <c r="L20" s="26"/>
      <c r="M20" s="26">
        <f t="shared" si="1"/>
        <v>0</v>
      </c>
    </row>
    <row r="21" spans="1:13" ht="25.5" x14ac:dyDescent="0.2">
      <c r="A21" s="42" t="s">
        <v>36</v>
      </c>
      <c r="B21" s="40" t="s">
        <v>1206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K21" s="26">
        <f t="shared" si="0"/>
        <v>0</v>
      </c>
      <c r="L21" s="26"/>
      <c r="M21" s="26">
        <f t="shared" si="1"/>
        <v>0</v>
      </c>
    </row>
    <row r="22" spans="1:13" x14ac:dyDescent="0.2">
      <c r="A22" s="42" t="s">
        <v>38</v>
      </c>
      <c r="B22" s="40" t="s">
        <v>1207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K22" s="26">
        <f t="shared" si="0"/>
        <v>0</v>
      </c>
      <c r="L22" s="26"/>
      <c r="M22" s="26">
        <f>+K22+L22</f>
        <v>0</v>
      </c>
    </row>
    <row r="23" spans="1:13" ht="25.5" x14ac:dyDescent="0.2">
      <c r="A23" s="42" t="s">
        <v>40</v>
      </c>
      <c r="B23" s="40" t="s">
        <v>712</v>
      </c>
      <c r="C23" s="38">
        <v>31946276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K23" s="26">
        <f t="shared" si="0"/>
        <v>31946276</v>
      </c>
      <c r="L23" s="26"/>
      <c r="M23" s="26">
        <f t="shared" ref="M23:M32" si="2">+K23+L23</f>
        <v>31946276</v>
      </c>
    </row>
    <row r="24" spans="1:13" ht="25.5" x14ac:dyDescent="0.2">
      <c r="A24" s="42" t="s">
        <v>42</v>
      </c>
      <c r="B24" s="40" t="s">
        <v>713</v>
      </c>
      <c r="C24" s="38">
        <v>1396031877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K24" s="26">
        <f t="shared" si="0"/>
        <v>1396031877</v>
      </c>
      <c r="L24" s="26">
        <f>-K24</f>
        <v>-1396031877</v>
      </c>
      <c r="M24" s="26">
        <f t="shared" si="2"/>
        <v>0</v>
      </c>
    </row>
    <row r="25" spans="1:13" ht="13.15" customHeight="1" x14ac:dyDescent="0.2">
      <c r="A25" s="42" t="s">
        <v>43</v>
      </c>
      <c r="B25" s="40" t="s">
        <v>714</v>
      </c>
      <c r="C25" s="38">
        <v>6090000000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K25" s="26">
        <f t="shared" si="0"/>
        <v>6090000000</v>
      </c>
      <c r="L25" s="26"/>
      <c r="M25" s="26">
        <f t="shared" si="2"/>
        <v>6090000000</v>
      </c>
    </row>
    <row r="26" spans="1:13" ht="13.15" customHeight="1" x14ac:dyDescent="0.2">
      <c r="A26" s="42" t="s">
        <v>45</v>
      </c>
      <c r="B26" s="40" t="s">
        <v>715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K26" s="26">
        <f t="shared" si="0"/>
        <v>0</v>
      </c>
      <c r="L26" s="26"/>
      <c r="M26" s="26">
        <f t="shared" si="2"/>
        <v>0</v>
      </c>
    </row>
    <row r="27" spans="1:13" ht="13.15" customHeight="1" x14ac:dyDescent="0.2">
      <c r="A27" s="42" t="s">
        <v>47</v>
      </c>
      <c r="B27" s="40" t="s">
        <v>716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K27" s="26">
        <f t="shared" si="0"/>
        <v>0</v>
      </c>
      <c r="L27" s="26"/>
      <c r="M27" s="26">
        <f t="shared" si="2"/>
        <v>0</v>
      </c>
    </row>
    <row r="28" spans="1:13" ht="13.15" customHeight="1" x14ac:dyDescent="0.2">
      <c r="A28" s="42" t="s">
        <v>48</v>
      </c>
      <c r="B28" s="40" t="s">
        <v>717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K28" s="26">
        <f t="shared" si="0"/>
        <v>0</v>
      </c>
      <c r="L28" s="26"/>
      <c r="M28" s="26">
        <f t="shared" si="2"/>
        <v>0</v>
      </c>
    </row>
    <row r="29" spans="1:13" ht="25.5" x14ac:dyDescent="0.2">
      <c r="A29" s="42" t="s">
        <v>50</v>
      </c>
      <c r="B29" s="40" t="s">
        <v>718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K29" s="26">
        <f t="shared" si="0"/>
        <v>0</v>
      </c>
      <c r="L29" s="26"/>
      <c r="M29" s="26">
        <f t="shared" si="2"/>
        <v>0</v>
      </c>
    </row>
    <row r="30" spans="1:13" x14ac:dyDescent="0.2">
      <c r="A30" s="42" t="s">
        <v>52</v>
      </c>
      <c r="B30" s="40" t="s">
        <v>1208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K30" s="26"/>
      <c r="L30" s="26"/>
      <c r="M30" s="26"/>
    </row>
    <row r="31" spans="1:13" ht="25.5" x14ac:dyDescent="0.2">
      <c r="A31" s="42" t="s">
        <v>54</v>
      </c>
      <c r="B31" s="40" t="s">
        <v>1209</v>
      </c>
      <c r="C31" s="38">
        <v>7517978153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K31" s="26">
        <f t="shared" si="0"/>
        <v>7517978153</v>
      </c>
      <c r="L31" s="26"/>
      <c r="M31" s="26">
        <f>+M23+M25</f>
        <v>6121946276</v>
      </c>
    </row>
    <row r="32" spans="1:13" ht="25.5" x14ac:dyDescent="0.2">
      <c r="A32" s="42" t="s">
        <v>56</v>
      </c>
      <c r="B32" s="40" t="s">
        <v>719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K32" s="26">
        <f t="shared" si="0"/>
        <v>0</v>
      </c>
      <c r="L32" s="26"/>
      <c r="M32" s="26">
        <f t="shared" si="2"/>
        <v>0</v>
      </c>
    </row>
    <row r="33" spans="1:15" ht="25.5" x14ac:dyDescent="0.2">
      <c r="A33" s="42" t="s">
        <v>58</v>
      </c>
      <c r="B33" s="40" t="s">
        <v>720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K33" s="26">
        <f t="shared" ref="K33:K42" si="3">SUM(C33:H33)</f>
        <v>0</v>
      </c>
      <c r="L33" s="26"/>
      <c r="M33" s="26">
        <f t="shared" ref="M33:M41" si="4">+K33+L33</f>
        <v>0</v>
      </c>
    </row>
    <row r="34" spans="1:15" x14ac:dyDescent="0.2">
      <c r="A34" s="42" t="s">
        <v>60</v>
      </c>
      <c r="B34" s="40" t="s">
        <v>1210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K34" s="26">
        <f t="shared" si="3"/>
        <v>0</v>
      </c>
      <c r="L34" s="26"/>
      <c r="M34" s="26">
        <f t="shared" si="4"/>
        <v>0</v>
      </c>
    </row>
    <row r="35" spans="1:15" x14ac:dyDescent="0.2">
      <c r="A35" s="42" t="s">
        <v>62</v>
      </c>
      <c r="B35" s="40" t="s">
        <v>721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K35" s="26">
        <f t="shared" si="3"/>
        <v>0</v>
      </c>
      <c r="L35" s="26"/>
      <c r="M35" s="26">
        <f t="shared" si="4"/>
        <v>0</v>
      </c>
    </row>
    <row r="36" spans="1:15" ht="38.25" x14ac:dyDescent="0.2">
      <c r="A36" s="42" t="s">
        <v>63</v>
      </c>
      <c r="B36" s="40" t="s">
        <v>722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K36" s="26">
        <f t="shared" si="3"/>
        <v>0</v>
      </c>
      <c r="L36" s="26"/>
      <c r="M36" s="26">
        <f t="shared" si="4"/>
        <v>0</v>
      </c>
    </row>
    <row r="37" spans="1:15" ht="25.5" x14ac:dyDescent="0.2">
      <c r="A37" s="42" t="s">
        <v>65</v>
      </c>
      <c r="B37" s="40" t="s">
        <v>1211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K37" s="26">
        <f t="shared" si="3"/>
        <v>0</v>
      </c>
      <c r="L37" s="26"/>
      <c r="M37" s="26">
        <f t="shared" si="4"/>
        <v>0</v>
      </c>
    </row>
    <row r="38" spans="1:15" x14ac:dyDescent="0.2">
      <c r="A38" s="42" t="s">
        <v>67</v>
      </c>
      <c r="B38" s="40" t="s">
        <v>723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K38" s="26">
        <f t="shared" si="3"/>
        <v>0</v>
      </c>
      <c r="L38" s="26"/>
      <c r="M38" s="26">
        <f t="shared" si="4"/>
        <v>0</v>
      </c>
    </row>
    <row r="39" spans="1:15" ht="25.5" x14ac:dyDescent="0.2">
      <c r="A39" s="42" t="s">
        <v>68</v>
      </c>
      <c r="B39" s="40" t="s">
        <v>1212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K39" s="26">
        <f t="shared" si="3"/>
        <v>0</v>
      </c>
      <c r="L39" s="26"/>
      <c r="M39" s="26">
        <f t="shared" si="4"/>
        <v>0</v>
      </c>
    </row>
    <row r="40" spans="1:15" ht="25.5" x14ac:dyDescent="0.2">
      <c r="A40" s="42" t="s">
        <v>69</v>
      </c>
      <c r="B40" s="40" t="s">
        <v>724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K40" s="26">
        <f t="shared" si="3"/>
        <v>0</v>
      </c>
      <c r="L40" s="26"/>
      <c r="M40" s="26">
        <f t="shared" si="4"/>
        <v>0</v>
      </c>
    </row>
    <row r="41" spans="1:15" x14ac:dyDescent="0.2">
      <c r="A41" s="42" t="s">
        <v>71</v>
      </c>
      <c r="B41" s="40" t="s">
        <v>725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25"/>
      <c r="J41" s="25"/>
      <c r="K41" s="26">
        <f t="shared" si="3"/>
        <v>0</v>
      </c>
      <c r="L41" s="26"/>
      <c r="M41" s="26">
        <f t="shared" si="4"/>
        <v>0</v>
      </c>
      <c r="N41" s="25"/>
      <c r="O41" s="25"/>
    </row>
    <row r="42" spans="1:15" x14ac:dyDescent="0.2">
      <c r="A42" s="43" t="s">
        <v>72</v>
      </c>
      <c r="B42" s="41" t="s">
        <v>1213</v>
      </c>
      <c r="C42" s="39">
        <v>7517978153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K42" s="24">
        <f t="shared" si="3"/>
        <v>7517978153</v>
      </c>
      <c r="L42" s="24"/>
      <c r="M42" s="24">
        <f>+M31</f>
        <v>6121946276</v>
      </c>
    </row>
    <row r="43" spans="1:15" x14ac:dyDescent="0.2">
      <c r="A43" s="27"/>
      <c r="B43" s="28"/>
      <c r="C43" s="30"/>
      <c r="D43" s="20"/>
      <c r="F43" s="20"/>
      <c r="G43" s="20"/>
      <c r="H43" s="20"/>
      <c r="K43" s="26"/>
      <c r="L43" s="26"/>
      <c r="M43" s="26"/>
    </row>
    <row r="44" spans="1:15" x14ac:dyDescent="0.2">
      <c r="K44" s="26"/>
      <c r="L44" s="26"/>
      <c r="M44" s="26"/>
    </row>
    <row r="45" spans="1:15" x14ac:dyDescent="0.2">
      <c r="K45" s="26"/>
      <c r="L45" s="26"/>
      <c r="M45" s="26"/>
    </row>
    <row r="46" spans="1:15" x14ac:dyDescent="0.2">
      <c r="K46" s="26"/>
      <c r="L46" s="26"/>
      <c r="M46" s="26"/>
    </row>
    <row r="47" spans="1:15" x14ac:dyDescent="0.2">
      <c r="K47" s="26"/>
      <c r="L47" s="26"/>
      <c r="M47" s="26"/>
    </row>
    <row r="48" spans="1:15" x14ac:dyDescent="0.2">
      <c r="K48" s="26"/>
      <c r="L48" s="26"/>
      <c r="M48" s="26"/>
    </row>
    <row r="49" spans="11:13" x14ac:dyDescent="0.2">
      <c r="K49" s="26"/>
      <c r="L49" s="26"/>
      <c r="M49" s="26"/>
    </row>
    <row r="50" spans="11:13" x14ac:dyDescent="0.2">
      <c r="K50" s="26"/>
      <c r="L50" s="26"/>
      <c r="M50" s="26">
        <f>+M42+'01 A'!J276</f>
        <v>8975542732</v>
      </c>
    </row>
    <row r="51" spans="11:13" x14ac:dyDescent="0.2">
      <c r="K51" s="26"/>
      <c r="L51" s="26"/>
      <c r="M51" s="26"/>
    </row>
  </sheetData>
  <mergeCells count="1">
    <mergeCell ref="A1:C1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-226f77-68-1-607f45-5334-5e-b-68-64-e4f-35-6470-17&amp;R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0"/>
  <sheetViews>
    <sheetView zoomScale="80" zoomScaleNormal="80" workbookViewId="0">
      <pane ySplit="3" topLeftCell="A15" activePane="bottomLeft" state="frozen"/>
      <selection pane="bottomLeft" activeCell="A2" sqref="A2"/>
    </sheetView>
  </sheetViews>
  <sheetFormatPr defaultRowHeight="12.75" x14ac:dyDescent="0.2"/>
  <cols>
    <col min="1" max="1" width="8.140625" customWidth="1"/>
    <col min="2" max="2" width="41" customWidth="1"/>
    <col min="3" max="8" width="23.28515625" customWidth="1"/>
    <col min="10" max="10" width="31.85546875" customWidth="1"/>
    <col min="11" max="11" width="19.85546875" customWidth="1"/>
    <col min="12" max="12" width="23.42578125" bestFit="1" customWidth="1"/>
  </cols>
  <sheetData>
    <row r="1" spans="1:12" ht="15" x14ac:dyDescent="0.2">
      <c r="A1" s="47" t="s">
        <v>726</v>
      </c>
      <c r="B1" s="48"/>
      <c r="C1" s="48"/>
      <c r="D1" s="5"/>
      <c r="E1" s="5"/>
      <c r="F1" s="5"/>
      <c r="G1" s="5"/>
      <c r="H1" s="5"/>
      <c r="I1" s="5"/>
      <c r="J1" s="21"/>
      <c r="K1" s="21"/>
      <c r="L1" s="21"/>
    </row>
    <row r="2" spans="1:12" ht="30" x14ac:dyDescent="0.2">
      <c r="A2" s="1" t="s">
        <v>1220</v>
      </c>
      <c r="B2" s="1" t="s">
        <v>5</v>
      </c>
      <c r="C2" s="22" t="s">
        <v>1035</v>
      </c>
      <c r="D2" s="15" t="s">
        <v>1036</v>
      </c>
      <c r="E2" s="8" t="s">
        <v>1037</v>
      </c>
      <c r="F2" s="13" t="s">
        <v>1039</v>
      </c>
      <c r="G2" s="10" t="s">
        <v>1038</v>
      </c>
      <c r="H2" s="14" t="s">
        <v>1041</v>
      </c>
      <c r="I2" s="11"/>
      <c r="J2" s="9" t="s">
        <v>1042</v>
      </c>
      <c r="K2" s="23" t="s">
        <v>1043</v>
      </c>
      <c r="L2" s="18" t="s">
        <v>1040</v>
      </c>
    </row>
    <row r="3" spans="1:12" ht="15" x14ac:dyDescent="0.2">
      <c r="A3" s="1"/>
      <c r="B3" s="1"/>
      <c r="C3" s="1"/>
      <c r="D3" s="5"/>
      <c r="E3" s="5"/>
      <c r="F3" s="5"/>
      <c r="G3" s="5"/>
      <c r="H3" s="5"/>
      <c r="I3" s="5"/>
      <c r="J3" s="21"/>
      <c r="K3" s="21"/>
      <c r="L3" s="21"/>
    </row>
    <row r="4" spans="1:12" ht="25.5" x14ac:dyDescent="0.2">
      <c r="A4" s="33" t="s">
        <v>6</v>
      </c>
      <c r="B4" s="34" t="s">
        <v>1056</v>
      </c>
      <c r="C4" s="45">
        <v>0</v>
      </c>
      <c r="D4" s="45">
        <v>0</v>
      </c>
      <c r="E4" s="45">
        <v>0</v>
      </c>
      <c r="F4" s="45">
        <v>0</v>
      </c>
      <c r="G4" s="45">
        <v>0</v>
      </c>
      <c r="H4" s="45">
        <v>0</v>
      </c>
      <c r="J4" s="19">
        <f>SUM(C4:H4)</f>
        <v>0</v>
      </c>
      <c r="K4" s="19"/>
      <c r="L4" s="19">
        <f t="shared" ref="L4" si="0">+E4+F4+G4+H4+I4+J4</f>
        <v>0</v>
      </c>
    </row>
    <row r="5" spans="1:12" ht="25.5" x14ac:dyDescent="0.2">
      <c r="A5" s="33" t="s">
        <v>1</v>
      </c>
      <c r="B5" s="34" t="s">
        <v>727</v>
      </c>
      <c r="C5" s="45">
        <v>0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J5" s="19">
        <f t="shared" ref="J5:J33" si="1">SUM(C5:H5)</f>
        <v>0</v>
      </c>
      <c r="K5" s="19"/>
      <c r="L5" s="19">
        <f t="shared" ref="L5:L6" si="2">+E5+F5+G5+H5+I5+J5</f>
        <v>0</v>
      </c>
    </row>
    <row r="6" spans="1:12" ht="25.5" x14ac:dyDescent="0.2">
      <c r="A6" s="33" t="s">
        <v>2</v>
      </c>
      <c r="B6" s="34" t="s">
        <v>728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45">
        <v>0</v>
      </c>
      <c r="J6" s="19">
        <f t="shared" si="1"/>
        <v>0</v>
      </c>
      <c r="K6" s="19"/>
      <c r="L6" s="19">
        <f t="shared" si="2"/>
        <v>0</v>
      </c>
    </row>
    <row r="7" spans="1:12" ht="25.5" x14ac:dyDescent="0.2">
      <c r="A7" s="33" t="s">
        <v>3</v>
      </c>
      <c r="B7" s="34" t="s">
        <v>729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J7" s="19">
        <f t="shared" si="1"/>
        <v>0</v>
      </c>
      <c r="K7" s="19"/>
      <c r="L7" s="19">
        <f t="shared" ref="L7:L13" si="3">+E7+F7+G7+H7+I7+J7</f>
        <v>0</v>
      </c>
    </row>
    <row r="8" spans="1:12" ht="25.5" x14ac:dyDescent="0.2">
      <c r="A8" s="33" t="s">
        <v>11</v>
      </c>
      <c r="B8" s="34" t="s">
        <v>1097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J8" s="19">
        <f t="shared" si="1"/>
        <v>0</v>
      </c>
      <c r="K8" s="19"/>
      <c r="L8" s="19">
        <f t="shared" si="3"/>
        <v>0</v>
      </c>
    </row>
    <row r="9" spans="1:12" x14ac:dyDescent="0.2">
      <c r="A9" s="33" t="s">
        <v>13</v>
      </c>
      <c r="B9" s="34" t="s">
        <v>730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J9" s="19">
        <f t="shared" si="1"/>
        <v>0</v>
      </c>
      <c r="K9" s="19"/>
      <c r="L9" s="19">
        <f t="shared" si="3"/>
        <v>0</v>
      </c>
    </row>
    <row r="10" spans="1:12" ht="25.5" x14ac:dyDescent="0.2">
      <c r="A10" s="33" t="s">
        <v>15</v>
      </c>
      <c r="B10" s="34" t="s">
        <v>731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J10" s="19">
        <f t="shared" si="1"/>
        <v>0</v>
      </c>
      <c r="K10" s="19"/>
      <c r="L10" s="19">
        <f t="shared" si="3"/>
        <v>0</v>
      </c>
    </row>
    <row r="11" spans="1:12" ht="25.5" x14ac:dyDescent="0.2">
      <c r="A11" s="33" t="s">
        <v>17</v>
      </c>
      <c r="B11" s="34" t="s">
        <v>732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J11" s="19">
        <f t="shared" si="1"/>
        <v>0</v>
      </c>
      <c r="K11" s="19"/>
      <c r="L11" s="19">
        <f t="shared" si="3"/>
        <v>0</v>
      </c>
    </row>
    <row r="12" spans="1:12" ht="25.5" x14ac:dyDescent="0.2">
      <c r="A12" s="33" t="s">
        <v>19</v>
      </c>
      <c r="B12" s="34" t="s">
        <v>733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J12" s="19">
        <f t="shared" si="1"/>
        <v>0</v>
      </c>
      <c r="K12" s="19"/>
      <c r="L12" s="19">
        <f t="shared" si="3"/>
        <v>0</v>
      </c>
    </row>
    <row r="13" spans="1:12" ht="25.5" x14ac:dyDescent="0.2">
      <c r="A13" s="33" t="s">
        <v>21</v>
      </c>
      <c r="B13" s="34" t="s">
        <v>1098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J13" s="19">
        <f t="shared" si="1"/>
        <v>0</v>
      </c>
      <c r="K13" s="19"/>
      <c r="L13" s="19">
        <f t="shared" si="3"/>
        <v>0</v>
      </c>
    </row>
    <row r="14" spans="1:12" ht="25.5" x14ac:dyDescent="0.2">
      <c r="A14" s="33" t="s">
        <v>23</v>
      </c>
      <c r="B14" s="34" t="s">
        <v>734</v>
      </c>
      <c r="C14" s="45">
        <v>1496999795</v>
      </c>
      <c r="D14" s="45">
        <v>379491</v>
      </c>
      <c r="E14" s="45">
        <v>516885</v>
      </c>
      <c r="F14" s="45">
        <v>304245</v>
      </c>
      <c r="G14" s="45">
        <v>272676</v>
      </c>
      <c r="H14" s="45">
        <v>407374</v>
      </c>
      <c r="J14" s="19">
        <f t="shared" si="1"/>
        <v>1498880466</v>
      </c>
      <c r="K14" s="19"/>
      <c r="L14" s="19">
        <f>+C14+D14+E14+F14+G14+H14</f>
        <v>1498880466</v>
      </c>
    </row>
    <row r="15" spans="1:12" ht="25.5" x14ac:dyDescent="0.2">
      <c r="A15" s="33" t="s">
        <v>25</v>
      </c>
      <c r="B15" s="34" t="s">
        <v>735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J15" s="19">
        <f t="shared" si="1"/>
        <v>0</v>
      </c>
      <c r="K15" s="19"/>
      <c r="L15" s="19">
        <f t="shared" ref="L15:L19" si="4">+J15+K15</f>
        <v>0</v>
      </c>
    </row>
    <row r="16" spans="1:12" x14ac:dyDescent="0.2">
      <c r="A16" s="33" t="s">
        <v>0</v>
      </c>
      <c r="B16" s="34" t="s">
        <v>1099</v>
      </c>
      <c r="C16" s="45">
        <v>1496999795</v>
      </c>
      <c r="D16" s="45">
        <v>379491</v>
      </c>
      <c r="E16" s="45">
        <v>516885</v>
      </c>
      <c r="F16" s="45">
        <v>304245</v>
      </c>
      <c r="G16" s="45">
        <v>272676</v>
      </c>
      <c r="H16" s="45">
        <v>407374</v>
      </c>
      <c r="J16" s="19">
        <f t="shared" si="1"/>
        <v>1498880466</v>
      </c>
      <c r="K16" s="19"/>
      <c r="L16" s="19">
        <f>+J16+K16</f>
        <v>1498880466</v>
      </c>
    </row>
    <row r="17" spans="1:12" x14ac:dyDescent="0.2">
      <c r="A17" s="33" t="s">
        <v>28</v>
      </c>
      <c r="B17" s="34" t="s">
        <v>736</v>
      </c>
      <c r="C17" s="45">
        <v>41919007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J17" s="19">
        <f t="shared" si="1"/>
        <v>41919007</v>
      </c>
      <c r="K17" s="19"/>
      <c r="L17" s="19">
        <f t="shared" si="4"/>
        <v>41919007</v>
      </c>
    </row>
    <row r="18" spans="1:12" ht="25.5" x14ac:dyDescent="0.2">
      <c r="A18" s="33" t="s">
        <v>30</v>
      </c>
      <c r="B18" s="34" t="s">
        <v>1214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J18" s="19">
        <f t="shared" si="1"/>
        <v>0</v>
      </c>
      <c r="K18" s="19"/>
      <c r="L18" s="19">
        <f t="shared" si="4"/>
        <v>0</v>
      </c>
    </row>
    <row r="19" spans="1:12" x14ac:dyDescent="0.2">
      <c r="A19" s="33" t="s">
        <v>32</v>
      </c>
      <c r="B19" s="34" t="s">
        <v>1215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J19" s="19">
        <f t="shared" si="1"/>
        <v>0</v>
      </c>
      <c r="K19" s="19"/>
      <c r="L19" s="19">
        <f t="shared" si="4"/>
        <v>0</v>
      </c>
    </row>
    <row r="20" spans="1:12" x14ac:dyDescent="0.2">
      <c r="A20" s="33" t="s">
        <v>34</v>
      </c>
      <c r="B20" s="34" t="s">
        <v>737</v>
      </c>
      <c r="C20" s="45">
        <v>0</v>
      </c>
      <c r="D20" s="45">
        <v>370298946</v>
      </c>
      <c r="E20" s="45">
        <v>546232988</v>
      </c>
      <c r="F20" s="45">
        <v>117886081</v>
      </c>
      <c r="G20" s="45">
        <v>166205248</v>
      </c>
      <c r="H20" s="45">
        <v>195408614</v>
      </c>
      <c r="J20" s="19">
        <f t="shared" si="1"/>
        <v>1396031877</v>
      </c>
      <c r="K20" s="26">
        <f>-J20</f>
        <v>-1396031877</v>
      </c>
      <c r="L20" s="19">
        <f t="shared" ref="L20" si="5">+J20+K20</f>
        <v>0</v>
      </c>
    </row>
    <row r="21" spans="1:12" x14ac:dyDescent="0.2">
      <c r="A21" s="33" t="s">
        <v>36</v>
      </c>
      <c r="B21" s="34" t="s">
        <v>738</v>
      </c>
      <c r="C21" s="45">
        <v>6090000000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J21" s="19">
        <f t="shared" si="1"/>
        <v>6090000000</v>
      </c>
      <c r="K21" s="19"/>
      <c r="L21" s="19">
        <f t="shared" ref="L21" si="6">+E21+F21+G21+H21+I21+J21</f>
        <v>6090000000</v>
      </c>
    </row>
    <row r="22" spans="1:12" ht="25.5" x14ac:dyDescent="0.2">
      <c r="A22" s="33" t="s">
        <v>38</v>
      </c>
      <c r="B22" s="34" t="s">
        <v>739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J22" s="19">
        <f t="shared" si="1"/>
        <v>0</v>
      </c>
      <c r="K22" s="19"/>
      <c r="L22" s="19">
        <f t="shared" ref="L22:L23" si="7">+E22+F22+G22+H22+I22+J22</f>
        <v>0</v>
      </c>
    </row>
    <row r="23" spans="1:12" ht="25.5" x14ac:dyDescent="0.2">
      <c r="A23" s="33" t="s">
        <v>40</v>
      </c>
      <c r="B23" s="34" t="s">
        <v>740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J23" s="19">
        <f t="shared" si="1"/>
        <v>0</v>
      </c>
      <c r="K23" s="19"/>
      <c r="L23" s="19">
        <f t="shared" si="7"/>
        <v>0</v>
      </c>
    </row>
    <row r="24" spans="1:12" ht="25.5" x14ac:dyDescent="0.2">
      <c r="A24" s="33" t="s">
        <v>42</v>
      </c>
      <c r="B24" s="34" t="s">
        <v>741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J24" s="19">
        <f t="shared" si="1"/>
        <v>0</v>
      </c>
      <c r="K24" s="19"/>
      <c r="L24" s="19">
        <f t="shared" ref="L24" si="8">+E24+F24+G24+H24+I24+J24</f>
        <v>0</v>
      </c>
    </row>
    <row r="25" spans="1:12" x14ac:dyDescent="0.2">
      <c r="A25" s="33" t="s">
        <v>43</v>
      </c>
      <c r="B25" s="34" t="s">
        <v>1216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J25" s="26">
        <v>0</v>
      </c>
      <c r="K25" s="19"/>
      <c r="L25" s="26">
        <v>0</v>
      </c>
    </row>
    <row r="26" spans="1:12" s="25" customFormat="1" ht="25.5" x14ac:dyDescent="0.2">
      <c r="A26" s="33" t="s">
        <v>45</v>
      </c>
      <c r="B26" s="34" t="s">
        <v>1217</v>
      </c>
      <c r="C26" s="45">
        <v>7628918802</v>
      </c>
      <c r="D26" s="45">
        <v>370678437</v>
      </c>
      <c r="E26" s="45">
        <v>546749873</v>
      </c>
      <c r="F26" s="45">
        <v>118190326</v>
      </c>
      <c r="G26" s="45">
        <v>166477924</v>
      </c>
      <c r="H26" s="45">
        <v>195815988</v>
      </c>
      <c r="J26" s="19">
        <f>+J7+J13+J16+J17+J18+J20+J21+J25</f>
        <v>9026831350</v>
      </c>
      <c r="K26" s="20"/>
      <c r="L26" s="19">
        <f>+L7+L13+L16+L17+L18+L20+L21+L25</f>
        <v>7630799473</v>
      </c>
    </row>
    <row r="27" spans="1:12" ht="25.5" x14ac:dyDescent="0.2">
      <c r="A27" s="33" t="s">
        <v>47</v>
      </c>
      <c r="B27" s="34" t="s">
        <v>742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J27" s="19">
        <f t="shared" si="1"/>
        <v>0</v>
      </c>
      <c r="K27" s="19"/>
      <c r="L27" s="19">
        <f t="shared" ref="L27:L29" si="9">+E27+F27+G27+H27+I27+J27</f>
        <v>0</v>
      </c>
    </row>
    <row r="28" spans="1:12" ht="25.5" x14ac:dyDescent="0.2">
      <c r="A28" s="33" t="s">
        <v>48</v>
      </c>
      <c r="B28" s="34" t="s">
        <v>743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J28" s="19">
        <f t="shared" si="1"/>
        <v>0</v>
      </c>
      <c r="K28" s="19"/>
      <c r="L28" s="19">
        <f t="shared" si="9"/>
        <v>0</v>
      </c>
    </row>
    <row r="29" spans="1:12" x14ac:dyDescent="0.2">
      <c r="A29" s="33" t="s">
        <v>50</v>
      </c>
      <c r="B29" s="34" t="s">
        <v>744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J29" s="19">
        <f t="shared" si="1"/>
        <v>0</v>
      </c>
      <c r="K29" s="19"/>
      <c r="L29" s="19">
        <f t="shared" si="9"/>
        <v>0</v>
      </c>
    </row>
    <row r="30" spans="1:12" ht="38.25" x14ac:dyDescent="0.2">
      <c r="A30" s="33" t="s">
        <v>52</v>
      </c>
      <c r="B30" s="34" t="s">
        <v>745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J30" s="19">
        <f t="shared" si="1"/>
        <v>0</v>
      </c>
      <c r="K30" s="19"/>
      <c r="L30" s="19">
        <f t="shared" ref="L30:L33" si="10">+E30+F30+G30+H30+I30+J30</f>
        <v>0</v>
      </c>
    </row>
    <row r="31" spans="1:12" ht="25.5" x14ac:dyDescent="0.2">
      <c r="A31" s="33" t="s">
        <v>54</v>
      </c>
      <c r="B31" s="34" t="s">
        <v>746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J31" s="19">
        <f t="shared" si="1"/>
        <v>0</v>
      </c>
      <c r="K31" s="19"/>
      <c r="L31" s="19">
        <f t="shared" si="10"/>
        <v>0</v>
      </c>
    </row>
    <row r="32" spans="1:12" x14ac:dyDescent="0.2">
      <c r="A32" s="33" t="s">
        <v>56</v>
      </c>
      <c r="B32" s="34" t="s">
        <v>1218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J32" s="19">
        <f t="shared" si="1"/>
        <v>0</v>
      </c>
      <c r="K32" s="19"/>
      <c r="L32" s="19">
        <f t="shared" si="10"/>
        <v>0</v>
      </c>
    </row>
    <row r="33" spans="1:12" ht="25.5" x14ac:dyDescent="0.2">
      <c r="A33" s="33" t="s">
        <v>58</v>
      </c>
      <c r="B33" s="34" t="s">
        <v>747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J33" s="19">
        <f t="shared" si="1"/>
        <v>0</v>
      </c>
      <c r="K33" s="19"/>
      <c r="L33" s="19">
        <f t="shared" si="10"/>
        <v>0</v>
      </c>
    </row>
    <row r="34" spans="1:12" x14ac:dyDescent="0.2">
      <c r="A34" s="33" t="s">
        <v>60</v>
      </c>
      <c r="B34" s="34" t="s">
        <v>748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24"/>
      <c r="J34" s="26">
        <f>+J25+J31+J32+J33</f>
        <v>0</v>
      </c>
      <c r="K34" s="19"/>
      <c r="L34" s="26">
        <f>+L25+L31+L32+L33</f>
        <v>0</v>
      </c>
    </row>
    <row r="35" spans="1:12" x14ac:dyDescent="0.2">
      <c r="A35" s="35" t="s">
        <v>62</v>
      </c>
      <c r="B35" s="36" t="s">
        <v>1219</v>
      </c>
      <c r="C35" s="46">
        <v>7628918802</v>
      </c>
      <c r="D35" s="46">
        <v>370678437</v>
      </c>
      <c r="E35" s="46">
        <v>546749873</v>
      </c>
      <c r="F35" s="46">
        <v>118190326</v>
      </c>
      <c r="G35" s="46">
        <v>166477924</v>
      </c>
      <c r="H35" s="46">
        <v>195815988</v>
      </c>
      <c r="J35" s="24">
        <f>+J26+J32+J33+J34</f>
        <v>9026831350</v>
      </c>
      <c r="K35" s="19"/>
      <c r="L35" s="24">
        <f>+L26+L32+L33+L34</f>
        <v>7630799473</v>
      </c>
    </row>
    <row r="38" spans="1:12" x14ac:dyDescent="0.2">
      <c r="J38" s="19"/>
      <c r="L38" s="19"/>
    </row>
    <row r="47" spans="1:12" x14ac:dyDescent="0.2">
      <c r="L47" s="19"/>
    </row>
    <row r="50" spans="12:12" x14ac:dyDescent="0.2">
      <c r="L50" s="19">
        <f>+L35+' 02 A'!J285</f>
        <v>9909283072</v>
      </c>
    </row>
  </sheetData>
  <mergeCells count="1">
    <mergeCell ref="A1:C1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-226f77-68-1-607f45-5334-5e-b-68-64-e4f-35-6470-17&amp;R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5"/>
  <sheetViews>
    <sheetView zoomScale="80" zoomScaleNormal="80" workbookViewId="0">
      <pane ySplit="3" topLeftCell="A4" activePane="bottomLeft" state="frozen"/>
      <selection pane="bottomLeft" activeCell="A2" sqref="A2"/>
    </sheetView>
  </sheetViews>
  <sheetFormatPr defaultRowHeight="12.75" x14ac:dyDescent="0.2"/>
  <cols>
    <col min="1" max="1" width="8.140625" customWidth="1"/>
    <col min="2" max="2" width="41" customWidth="1"/>
    <col min="3" max="8" width="23.28515625" customWidth="1"/>
    <col min="10" max="10" width="23.85546875" bestFit="1" customWidth="1"/>
  </cols>
  <sheetData>
    <row r="1" spans="1:10" ht="24" customHeight="1" x14ac:dyDescent="0.2">
      <c r="A1" s="49" t="s">
        <v>749</v>
      </c>
      <c r="B1" s="50"/>
      <c r="C1" s="50"/>
      <c r="D1" s="5"/>
      <c r="E1" s="5"/>
      <c r="F1" s="5"/>
      <c r="G1" s="5"/>
      <c r="H1" s="5"/>
      <c r="I1" s="5"/>
      <c r="J1" s="5"/>
    </row>
    <row r="2" spans="1:10" ht="30" x14ac:dyDescent="0.2">
      <c r="A2" s="1" t="s">
        <v>1220</v>
      </c>
      <c r="B2" s="1" t="s">
        <v>5</v>
      </c>
      <c r="C2" s="2" t="s">
        <v>1035</v>
      </c>
      <c r="D2" s="4" t="s">
        <v>1036</v>
      </c>
      <c r="E2" s="8" t="s">
        <v>1037</v>
      </c>
      <c r="F2" s="13" t="s">
        <v>1039</v>
      </c>
      <c r="G2" s="10" t="s">
        <v>1038</v>
      </c>
      <c r="H2" s="14" t="s">
        <v>1041</v>
      </c>
      <c r="I2" s="11"/>
      <c r="J2" s="12" t="s">
        <v>1040</v>
      </c>
    </row>
    <row r="3" spans="1:10" ht="15" x14ac:dyDescent="0.2">
      <c r="A3" s="3"/>
      <c r="B3" s="3"/>
      <c r="C3" s="3"/>
      <c r="D3" s="5"/>
      <c r="E3" s="5"/>
      <c r="F3" s="5"/>
      <c r="G3" s="5"/>
      <c r="H3" s="5"/>
      <c r="I3" s="5"/>
      <c r="J3" s="5"/>
    </row>
    <row r="4" spans="1:10" x14ac:dyDescent="0.2">
      <c r="A4" s="33" t="s">
        <v>6</v>
      </c>
      <c r="B4" s="34" t="s">
        <v>750</v>
      </c>
      <c r="C4" s="45">
        <v>0</v>
      </c>
      <c r="D4" s="45">
        <v>0</v>
      </c>
      <c r="E4" s="45">
        <v>0</v>
      </c>
      <c r="F4" s="45">
        <v>0</v>
      </c>
      <c r="G4" s="45">
        <v>0</v>
      </c>
      <c r="H4" s="45">
        <v>0</v>
      </c>
      <c r="J4" s="19">
        <f>SUM(C4:H4)</f>
        <v>0</v>
      </c>
    </row>
    <row r="5" spans="1:10" x14ac:dyDescent="0.2">
      <c r="A5" s="33" t="s">
        <v>1</v>
      </c>
      <c r="B5" s="34" t="s">
        <v>751</v>
      </c>
      <c r="C5" s="45">
        <v>3591196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J5" s="19">
        <f t="shared" ref="J5:J68" si="0">SUM(C5:H5)</f>
        <v>3591196</v>
      </c>
    </row>
    <row r="6" spans="1:10" x14ac:dyDescent="0.2">
      <c r="A6" s="33" t="s">
        <v>2</v>
      </c>
      <c r="B6" s="34" t="s">
        <v>752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45">
        <v>0</v>
      </c>
      <c r="J6" s="19">
        <f t="shared" si="0"/>
        <v>0</v>
      </c>
    </row>
    <row r="7" spans="1:10" x14ac:dyDescent="0.2">
      <c r="A7" s="35" t="s">
        <v>3</v>
      </c>
      <c r="B7" s="36" t="s">
        <v>753</v>
      </c>
      <c r="C7" s="46">
        <v>3591196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J7" s="19">
        <f t="shared" si="0"/>
        <v>3591196</v>
      </c>
    </row>
    <row r="8" spans="1:10" ht="25.5" x14ac:dyDescent="0.2">
      <c r="A8" s="33" t="s">
        <v>11</v>
      </c>
      <c r="B8" s="34" t="s">
        <v>754</v>
      </c>
      <c r="C8" s="45">
        <v>16581311037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J8" s="19">
        <f t="shared" si="0"/>
        <v>16581311037</v>
      </c>
    </row>
    <row r="9" spans="1:10" ht="25.5" x14ac:dyDescent="0.2">
      <c r="A9" s="33" t="s">
        <v>13</v>
      </c>
      <c r="B9" s="34" t="s">
        <v>755</v>
      </c>
      <c r="C9" s="45">
        <v>48889778</v>
      </c>
      <c r="D9" s="45">
        <v>258960</v>
      </c>
      <c r="E9" s="45">
        <v>6704915</v>
      </c>
      <c r="F9" s="45">
        <v>2185850</v>
      </c>
      <c r="G9" s="45">
        <v>1966383</v>
      </c>
      <c r="H9" s="45">
        <v>20776234</v>
      </c>
      <c r="J9" s="19">
        <f t="shared" si="0"/>
        <v>80782120</v>
      </c>
    </row>
    <row r="10" spans="1:10" x14ac:dyDescent="0.2">
      <c r="A10" s="33" t="s">
        <v>15</v>
      </c>
      <c r="B10" s="34" t="s">
        <v>756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J10" s="19">
        <f t="shared" si="0"/>
        <v>0</v>
      </c>
    </row>
    <row r="11" spans="1:10" x14ac:dyDescent="0.2">
      <c r="A11" s="33" t="s">
        <v>17</v>
      </c>
      <c r="B11" s="34" t="s">
        <v>757</v>
      </c>
      <c r="C11" s="45">
        <v>343471003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J11" s="19">
        <f t="shared" si="0"/>
        <v>343471003</v>
      </c>
    </row>
    <row r="12" spans="1:10" x14ac:dyDescent="0.2">
      <c r="A12" s="33" t="s">
        <v>19</v>
      </c>
      <c r="B12" s="34" t="s">
        <v>758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J12" s="19">
        <f t="shared" si="0"/>
        <v>0</v>
      </c>
    </row>
    <row r="13" spans="1:10" x14ac:dyDescent="0.2">
      <c r="A13" s="35" t="s">
        <v>21</v>
      </c>
      <c r="B13" s="36" t="s">
        <v>759</v>
      </c>
      <c r="C13" s="46">
        <v>16973671818</v>
      </c>
      <c r="D13" s="46">
        <v>258960</v>
      </c>
      <c r="E13" s="46">
        <v>6704915</v>
      </c>
      <c r="F13" s="46">
        <v>2185850</v>
      </c>
      <c r="G13" s="46">
        <v>1966383</v>
      </c>
      <c r="H13" s="46">
        <v>20776234</v>
      </c>
      <c r="J13" s="19">
        <f t="shared" si="0"/>
        <v>17005564160</v>
      </c>
    </row>
    <row r="14" spans="1:10" x14ac:dyDescent="0.2">
      <c r="A14" s="33" t="s">
        <v>23</v>
      </c>
      <c r="B14" s="34" t="s">
        <v>1100</v>
      </c>
      <c r="C14" s="45">
        <v>11000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J14" s="19">
        <f t="shared" si="0"/>
        <v>11000</v>
      </c>
    </row>
    <row r="15" spans="1:10" x14ac:dyDescent="0.2">
      <c r="A15" s="33" t="s">
        <v>25</v>
      </c>
      <c r="B15" s="34" t="s">
        <v>760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J15" s="19">
        <f t="shared" si="0"/>
        <v>0</v>
      </c>
    </row>
    <row r="16" spans="1:10" ht="25.5" x14ac:dyDescent="0.2">
      <c r="A16" s="33" t="s">
        <v>0</v>
      </c>
      <c r="B16" s="34" t="s">
        <v>761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J16" s="19">
        <f t="shared" si="0"/>
        <v>0</v>
      </c>
    </row>
    <row r="17" spans="1:10" ht="25.5" x14ac:dyDescent="0.2">
      <c r="A17" s="33" t="s">
        <v>28</v>
      </c>
      <c r="B17" s="34" t="s">
        <v>762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J17" s="19">
        <f t="shared" si="0"/>
        <v>0</v>
      </c>
    </row>
    <row r="18" spans="1:10" x14ac:dyDescent="0.2">
      <c r="A18" s="33" t="s">
        <v>30</v>
      </c>
      <c r="B18" s="34" t="s">
        <v>763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J18" s="19">
        <f t="shared" si="0"/>
        <v>0</v>
      </c>
    </row>
    <row r="19" spans="1:10" ht="25.5" x14ac:dyDescent="0.2">
      <c r="A19" s="33" t="s">
        <v>32</v>
      </c>
      <c r="B19" s="34" t="s">
        <v>1101</v>
      </c>
      <c r="C19" s="45">
        <v>11000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J19" s="19">
        <f t="shared" si="0"/>
        <v>11000</v>
      </c>
    </row>
    <row r="20" spans="1:10" x14ac:dyDescent="0.2">
      <c r="A20" s="33" t="s">
        <v>34</v>
      </c>
      <c r="B20" s="34" t="s">
        <v>1102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J20" s="19">
        <f t="shared" si="0"/>
        <v>0</v>
      </c>
    </row>
    <row r="21" spans="1:10" ht="25.5" x14ac:dyDescent="0.2">
      <c r="A21" s="33" t="s">
        <v>36</v>
      </c>
      <c r="B21" s="34" t="s">
        <v>764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J21" s="19">
        <f t="shared" si="0"/>
        <v>0</v>
      </c>
    </row>
    <row r="22" spans="1:10" x14ac:dyDescent="0.2">
      <c r="A22" s="33" t="s">
        <v>38</v>
      </c>
      <c r="B22" s="34" t="s">
        <v>765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J22" s="19">
        <f t="shared" si="0"/>
        <v>0</v>
      </c>
    </row>
    <row r="23" spans="1:10" x14ac:dyDescent="0.2">
      <c r="A23" s="33" t="s">
        <v>40</v>
      </c>
      <c r="B23" s="34" t="s">
        <v>766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J23" s="19">
        <f t="shared" si="0"/>
        <v>0</v>
      </c>
    </row>
    <row r="24" spans="1:10" ht="25.5" x14ac:dyDescent="0.2">
      <c r="A24" s="33" t="s">
        <v>42</v>
      </c>
      <c r="B24" s="34" t="s">
        <v>767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J24" s="19">
        <f t="shared" si="0"/>
        <v>0</v>
      </c>
    </row>
    <row r="25" spans="1:10" ht="25.5" x14ac:dyDescent="0.2">
      <c r="A25" s="35" t="s">
        <v>43</v>
      </c>
      <c r="B25" s="36" t="s">
        <v>768</v>
      </c>
      <c r="C25" s="46">
        <v>11000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J25" s="19">
        <f t="shared" si="0"/>
        <v>11000</v>
      </c>
    </row>
    <row r="26" spans="1:10" ht="25.5" x14ac:dyDescent="0.2">
      <c r="A26" s="33" t="s">
        <v>45</v>
      </c>
      <c r="B26" s="34" t="s">
        <v>769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J26" s="19">
        <f t="shared" si="0"/>
        <v>0</v>
      </c>
    </row>
    <row r="27" spans="1:10" x14ac:dyDescent="0.2">
      <c r="A27" s="33" t="s">
        <v>47</v>
      </c>
      <c r="B27" s="34" t="s">
        <v>770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J27" s="19">
        <f t="shared" si="0"/>
        <v>0</v>
      </c>
    </row>
    <row r="28" spans="1:10" x14ac:dyDescent="0.2">
      <c r="A28" s="33" t="s">
        <v>48</v>
      </c>
      <c r="B28" s="34" t="s">
        <v>771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J28" s="19">
        <f t="shared" si="0"/>
        <v>0</v>
      </c>
    </row>
    <row r="29" spans="1:10" ht="25.5" x14ac:dyDescent="0.2">
      <c r="A29" s="33" t="s">
        <v>50</v>
      </c>
      <c r="B29" s="34" t="s">
        <v>772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J29" s="19">
        <f t="shared" si="0"/>
        <v>0</v>
      </c>
    </row>
    <row r="30" spans="1:10" ht="25.5" x14ac:dyDescent="0.2">
      <c r="A30" s="33" t="s">
        <v>52</v>
      </c>
      <c r="B30" s="34" t="s">
        <v>773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J30" s="19">
        <f t="shared" si="0"/>
        <v>0</v>
      </c>
    </row>
    <row r="31" spans="1:10" ht="25.5" x14ac:dyDescent="0.2">
      <c r="A31" s="35" t="s">
        <v>54</v>
      </c>
      <c r="B31" s="36" t="s">
        <v>774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J31" s="19">
        <f t="shared" si="0"/>
        <v>0</v>
      </c>
    </row>
    <row r="32" spans="1:10" ht="25.5" x14ac:dyDescent="0.2">
      <c r="A32" s="35" t="s">
        <v>56</v>
      </c>
      <c r="B32" s="36" t="s">
        <v>775</v>
      </c>
      <c r="C32" s="46">
        <v>16977274014</v>
      </c>
      <c r="D32" s="46">
        <v>258960</v>
      </c>
      <c r="E32" s="46">
        <v>6704915</v>
      </c>
      <c r="F32" s="46">
        <v>2185850</v>
      </c>
      <c r="G32" s="46">
        <v>1966383</v>
      </c>
      <c r="H32" s="46">
        <v>20776234</v>
      </c>
      <c r="J32" s="19">
        <f t="shared" si="0"/>
        <v>17009166356</v>
      </c>
    </row>
    <row r="33" spans="1:10" x14ac:dyDescent="0.2">
      <c r="A33" s="33" t="s">
        <v>58</v>
      </c>
      <c r="B33" s="34" t="s">
        <v>776</v>
      </c>
      <c r="C33" s="45">
        <v>0</v>
      </c>
      <c r="D33" s="45">
        <v>0</v>
      </c>
      <c r="E33" s="45">
        <v>0</v>
      </c>
      <c r="F33" s="45">
        <v>0</v>
      </c>
      <c r="G33" s="45">
        <v>34475</v>
      </c>
      <c r="H33" s="45">
        <v>0</v>
      </c>
      <c r="J33" s="19">
        <f t="shared" si="0"/>
        <v>34475</v>
      </c>
    </row>
    <row r="34" spans="1:10" x14ac:dyDescent="0.2">
      <c r="A34" s="33" t="s">
        <v>60</v>
      </c>
      <c r="B34" s="34" t="s">
        <v>777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J34" s="19">
        <f t="shared" si="0"/>
        <v>0</v>
      </c>
    </row>
    <row r="35" spans="1:10" x14ac:dyDescent="0.2">
      <c r="A35" s="33" t="s">
        <v>62</v>
      </c>
      <c r="B35" s="34" t="s">
        <v>778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J35" s="19">
        <f t="shared" si="0"/>
        <v>0</v>
      </c>
    </row>
    <row r="36" spans="1:10" ht="25.5" x14ac:dyDescent="0.2">
      <c r="A36" s="33" t="s">
        <v>63</v>
      </c>
      <c r="B36" s="34" t="s">
        <v>779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J36" s="19">
        <f t="shared" si="0"/>
        <v>0</v>
      </c>
    </row>
    <row r="37" spans="1:10" x14ac:dyDescent="0.2">
      <c r="A37" s="33" t="s">
        <v>65</v>
      </c>
      <c r="B37" s="34" t="s">
        <v>780</v>
      </c>
      <c r="C37" s="45">
        <v>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J37" s="19">
        <f t="shared" si="0"/>
        <v>0</v>
      </c>
    </row>
    <row r="38" spans="1:10" x14ac:dyDescent="0.2">
      <c r="A38" s="35" t="s">
        <v>67</v>
      </c>
      <c r="B38" s="36" t="s">
        <v>781</v>
      </c>
      <c r="C38" s="46">
        <v>0</v>
      </c>
      <c r="D38" s="46">
        <v>0</v>
      </c>
      <c r="E38" s="46">
        <v>0</v>
      </c>
      <c r="F38" s="46">
        <v>0</v>
      </c>
      <c r="G38" s="46">
        <v>34475</v>
      </c>
      <c r="H38" s="46">
        <v>0</v>
      </c>
      <c r="J38" s="19">
        <f t="shared" si="0"/>
        <v>34475</v>
      </c>
    </row>
    <row r="39" spans="1:10" x14ac:dyDescent="0.2">
      <c r="A39" s="33" t="s">
        <v>68</v>
      </c>
      <c r="B39" s="34" t="s">
        <v>1103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J39" s="19">
        <f t="shared" si="0"/>
        <v>0</v>
      </c>
    </row>
    <row r="40" spans="1:10" x14ac:dyDescent="0.2">
      <c r="A40" s="33" t="s">
        <v>69</v>
      </c>
      <c r="B40" s="34" t="s">
        <v>1104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J40" s="19">
        <f t="shared" si="0"/>
        <v>0</v>
      </c>
    </row>
    <row r="41" spans="1:10" x14ac:dyDescent="0.2">
      <c r="A41" s="33" t="s">
        <v>71</v>
      </c>
      <c r="B41" s="34" t="s">
        <v>1105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J41" s="19">
        <f t="shared" si="0"/>
        <v>0</v>
      </c>
    </row>
    <row r="42" spans="1:10" ht="25.5" x14ac:dyDescent="0.2">
      <c r="A42" s="33" t="s">
        <v>72</v>
      </c>
      <c r="B42" s="34" t="s">
        <v>1107</v>
      </c>
      <c r="C42" s="45">
        <v>0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J42" s="19">
        <f t="shared" si="0"/>
        <v>0</v>
      </c>
    </row>
    <row r="43" spans="1:10" x14ac:dyDescent="0.2">
      <c r="A43" s="33" t="s">
        <v>74</v>
      </c>
      <c r="B43" s="34" t="s">
        <v>782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J43" s="19">
        <f t="shared" si="0"/>
        <v>0</v>
      </c>
    </row>
    <row r="44" spans="1:10" x14ac:dyDescent="0.2">
      <c r="A44" s="33" t="s">
        <v>76</v>
      </c>
      <c r="B44" s="34" t="s">
        <v>783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J44" s="19">
        <f t="shared" si="0"/>
        <v>0</v>
      </c>
    </row>
    <row r="45" spans="1:10" x14ac:dyDescent="0.2">
      <c r="A45" s="33" t="s">
        <v>77</v>
      </c>
      <c r="B45" s="34" t="s">
        <v>784</v>
      </c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J45" s="19">
        <f t="shared" si="0"/>
        <v>0</v>
      </c>
    </row>
    <row r="46" spans="1:10" x14ac:dyDescent="0.2">
      <c r="A46" s="33" t="s">
        <v>79</v>
      </c>
      <c r="B46" s="34" t="s">
        <v>785</v>
      </c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J46" s="19">
        <f t="shared" si="0"/>
        <v>0</v>
      </c>
    </row>
    <row r="47" spans="1:10" x14ac:dyDescent="0.2">
      <c r="A47" s="35" t="s">
        <v>81</v>
      </c>
      <c r="B47" s="36" t="s">
        <v>786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J47" s="19">
        <f t="shared" si="0"/>
        <v>0</v>
      </c>
    </row>
    <row r="48" spans="1:10" ht="25.5" x14ac:dyDescent="0.2">
      <c r="A48" s="35" t="s">
        <v>82</v>
      </c>
      <c r="B48" s="36" t="s">
        <v>787</v>
      </c>
      <c r="C48" s="46">
        <v>0</v>
      </c>
      <c r="D48" s="46">
        <v>0</v>
      </c>
      <c r="E48" s="46">
        <v>0</v>
      </c>
      <c r="F48" s="46">
        <v>0</v>
      </c>
      <c r="G48" s="46">
        <v>34475</v>
      </c>
      <c r="H48" s="46">
        <v>0</v>
      </c>
      <c r="J48" s="19">
        <f t="shared" si="0"/>
        <v>34475</v>
      </c>
    </row>
    <row r="49" spans="1:10" ht="25.5" x14ac:dyDescent="0.2">
      <c r="A49" s="33" t="s">
        <v>84</v>
      </c>
      <c r="B49" s="34" t="s">
        <v>788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J49" s="19">
        <f t="shared" si="0"/>
        <v>0</v>
      </c>
    </row>
    <row r="50" spans="1:10" ht="25.5" x14ac:dyDescent="0.2">
      <c r="A50" s="33" t="s">
        <v>85</v>
      </c>
      <c r="B50" s="34" t="s">
        <v>789</v>
      </c>
      <c r="C50" s="45"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J50" s="19">
        <f t="shared" si="0"/>
        <v>0</v>
      </c>
    </row>
    <row r="51" spans="1:10" x14ac:dyDescent="0.2">
      <c r="A51" s="35" t="s">
        <v>87</v>
      </c>
      <c r="B51" s="36" t="s">
        <v>790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  <c r="H51" s="46">
        <v>0</v>
      </c>
      <c r="J51" s="19">
        <f t="shared" si="0"/>
        <v>0</v>
      </c>
    </row>
    <row r="52" spans="1:10" x14ac:dyDescent="0.2">
      <c r="A52" s="33" t="s">
        <v>89</v>
      </c>
      <c r="B52" s="34" t="s">
        <v>791</v>
      </c>
      <c r="C52" s="45">
        <v>68475</v>
      </c>
      <c r="D52" s="45">
        <v>96255</v>
      </c>
      <c r="E52" s="45">
        <v>89225</v>
      </c>
      <c r="F52" s="45">
        <v>104465</v>
      </c>
      <c r="G52" s="45">
        <v>43360</v>
      </c>
      <c r="H52" s="45">
        <v>98635</v>
      </c>
      <c r="J52" s="19">
        <f t="shared" si="0"/>
        <v>500415</v>
      </c>
    </row>
    <row r="53" spans="1:10" x14ac:dyDescent="0.2">
      <c r="A53" s="33" t="s">
        <v>90</v>
      </c>
      <c r="B53" s="34" t="s">
        <v>792</v>
      </c>
      <c r="C53" s="45"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J53" s="19">
        <f t="shared" si="0"/>
        <v>0</v>
      </c>
    </row>
    <row r="54" spans="1:10" ht="25.5" x14ac:dyDescent="0.2">
      <c r="A54" s="33" t="s">
        <v>92</v>
      </c>
      <c r="B54" s="34" t="s">
        <v>793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J54" s="19">
        <f t="shared" si="0"/>
        <v>0</v>
      </c>
    </row>
    <row r="55" spans="1:10" ht="25.5" x14ac:dyDescent="0.2">
      <c r="A55" s="35" t="s">
        <v>94</v>
      </c>
      <c r="B55" s="36" t="s">
        <v>794</v>
      </c>
      <c r="C55" s="46">
        <v>68475</v>
      </c>
      <c r="D55" s="46">
        <v>96255</v>
      </c>
      <c r="E55" s="46">
        <v>89225</v>
      </c>
      <c r="F55" s="46">
        <v>104465</v>
      </c>
      <c r="G55" s="46">
        <v>43360</v>
      </c>
      <c r="H55" s="46">
        <v>98635</v>
      </c>
      <c r="J55" s="19">
        <f t="shared" si="0"/>
        <v>500415</v>
      </c>
    </row>
    <row r="56" spans="1:10" x14ac:dyDescent="0.2">
      <c r="A56" s="33" t="s">
        <v>95</v>
      </c>
      <c r="B56" s="34" t="s">
        <v>795</v>
      </c>
      <c r="C56" s="45">
        <v>1017166399</v>
      </c>
      <c r="D56" s="45">
        <v>178336</v>
      </c>
      <c r="E56" s="45">
        <v>163407</v>
      </c>
      <c r="F56" s="45">
        <v>426620</v>
      </c>
      <c r="G56" s="45">
        <v>264159</v>
      </c>
      <c r="H56" s="45">
        <v>163056</v>
      </c>
      <c r="J56" s="19">
        <f t="shared" si="0"/>
        <v>1018361977</v>
      </c>
    </row>
    <row r="57" spans="1:10" x14ac:dyDescent="0.2">
      <c r="A57" s="33" t="s">
        <v>97</v>
      </c>
      <c r="B57" s="34" t="s">
        <v>796</v>
      </c>
      <c r="C57" s="45">
        <v>63632045</v>
      </c>
      <c r="D57" s="45">
        <v>0</v>
      </c>
      <c r="E57" s="45">
        <v>0</v>
      </c>
      <c r="F57" s="45">
        <v>0</v>
      </c>
      <c r="G57" s="45">
        <v>0</v>
      </c>
      <c r="H57" s="45">
        <v>0</v>
      </c>
      <c r="J57" s="19">
        <f t="shared" si="0"/>
        <v>63632045</v>
      </c>
    </row>
    <row r="58" spans="1:10" x14ac:dyDescent="0.2">
      <c r="A58" s="35" t="s">
        <v>98</v>
      </c>
      <c r="B58" s="36" t="s">
        <v>797</v>
      </c>
      <c r="C58" s="46">
        <v>1080798444</v>
      </c>
      <c r="D58" s="46">
        <v>178336</v>
      </c>
      <c r="E58" s="46">
        <v>163407</v>
      </c>
      <c r="F58" s="46">
        <v>426620</v>
      </c>
      <c r="G58" s="46">
        <v>264159</v>
      </c>
      <c r="H58" s="46">
        <v>163056</v>
      </c>
      <c r="J58" s="19">
        <f t="shared" si="0"/>
        <v>1081994022</v>
      </c>
    </row>
    <row r="59" spans="1:10" x14ac:dyDescent="0.2">
      <c r="A59" s="33" t="s">
        <v>99</v>
      </c>
      <c r="B59" s="34" t="s">
        <v>798</v>
      </c>
      <c r="C59" s="45">
        <v>0</v>
      </c>
      <c r="D59" s="45">
        <v>0</v>
      </c>
      <c r="E59" s="45">
        <v>0</v>
      </c>
      <c r="F59" s="45">
        <v>0</v>
      </c>
      <c r="G59" s="45">
        <v>0</v>
      </c>
      <c r="H59" s="45">
        <v>0</v>
      </c>
      <c r="J59" s="19">
        <f t="shared" si="0"/>
        <v>0</v>
      </c>
    </row>
    <row r="60" spans="1:10" x14ac:dyDescent="0.2">
      <c r="A60" s="33" t="s">
        <v>101</v>
      </c>
      <c r="B60" s="34" t="s">
        <v>799</v>
      </c>
      <c r="C60" s="45">
        <v>0</v>
      </c>
      <c r="D60" s="45">
        <v>0</v>
      </c>
      <c r="E60" s="45">
        <v>0</v>
      </c>
      <c r="F60" s="45">
        <v>0</v>
      </c>
      <c r="G60" s="45">
        <v>0</v>
      </c>
      <c r="H60" s="45">
        <v>0</v>
      </c>
      <c r="J60" s="19">
        <f t="shared" si="0"/>
        <v>0</v>
      </c>
    </row>
    <row r="61" spans="1:10" x14ac:dyDescent="0.2">
      <c r="A61" s="35" t="s">
        <v>103</v>
      </c>
      <c r="B61" s="36" t="s">
        <v>800</v>
      </c>
      <c r="C61" s="46">
        <v>0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J61" s="19">
        <f t="shared" si="0"/>
        <v>0</v>
      </c>
    </row>
    <row r="62" spans="1:10" x14ac:dyDescent="0.2">
      <c r="A62" s="35" t="s">
        <v>105</v>
      </c>
      <c r="B62" s="36" t="s">
        <v>801</v>
      </c>
      <c r="C62" s="46">
        <v>1080866919</v>
      </c>
      <c r="D62" s="46">
        <v>274591</v>
      </c>
      <c r="E62" s="46">
        <v>252632</v>
      </c>
      <c r="F62" s="46">
        <v>531085</v>
      </c>
      <c r="G62" s="46">
        <v>307519</v>
      </c>
      <c r="H62" s="46">
        <v>261691</v>
      </c>
      <c r="J62" s="19">
        <f t="shared" si="0"/>
        <v>1082494437</v>
      </c>
    </row>
    <row r="63" spans="1:10" ht="38.25" x14ac:dyDescent="0.2">
      <c r="A63" s="33" t="s">
        <v>107</v>
      </c>
      <c r="B63" s="34" t="s">
        <v>802</v>
      </c>
      <c r="C63" s="45">
        <v>0</v>
      </c>
      <c r="D63" s="45">
        <v>0</v>
      </c>
      <c r="E63" s="45">
        <v>0</v>
      </c>
      <c r="F63" s="45">
        <v>0</v>
      </c>
      <c r="G63" s="45">
        <v>0</v>
      </c>
      <c r="H63" s="45">
        <v>0</v>
      </c>
      <c r="J63" s="19">
        <f t="shared" si="0"/>
        <v>0</v>
      </c>
    </row>
    <row r="64" spans="1:10" ht="51" x14ac:dyDescent="0.2">
      <c r="A64" s="33" t="s">
        <v>108</v>
      </c>
      <c r="B64" s="34" t="s">
        <v>803</v>
      </c>
      <c r="C64" s="45">
        <v>0</v>
      </c>
      <c r="D64" s="45">
        <v>0</v>
      </c>
      <c r="E64" s="45">
        <v>0</v>
      </c>
      <c r="F64" s="45">
        <v>0</v>
      </c>
      <c r="G64" s="45">
        <v>0</v>
      </c>
      <c r="H64" s="45">
        <v>0</v>
      </c>
      <c r="J64" s="19">
        <f t="shared" si="0"/>
        <v>0</v>
      </c>
    </row>
    <row r="65" spans="1:10" ht="38.25" x14ac:dyDescent="0.2">
      <c r="A65" s="33" t="s">
        <v>109</v>
      </c>
      <c r="B65" s="34" t="s">
        <v>804</v>
      </c>
      <c r="C65" s="45">
        <v>0</v>
      </c>
      <c r="D65" s="45">
        <v>0</v>
      </c>
      <c r="E65" s="45">
        <v>0</v>
      </c>
      <c r="F65" s="45">
        <v>0</v>
      </c>
      <c r="G65" s="45">
        <v>0</v>
      </c>
      <c r="H65" s="45">
        <v>0</v>
      </c>
      <c r="J65" s="19">
        <f t="shared" si="0"/>
        <v>0</v>
      </c>
    </row>
    <row r="66" spans="1:10" ht="51" x14ac:dyDescent="0.2">
      <c r="A66" s="33" t="s">
        <v>111</v>
      </c>
      <c r="B66" s="34" t="s">
        <v>805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J66" s="19">
        <f t="shared" si="0"/>
        <v>0</v>
      </c>
    </row>
    <row r="67" spans="1:10" ht="25.5" x14ac:dyDescent="0.2">
      <c r="A67" s="33" t="s">
        <v>112</v>
      </c>
      <c r="B67" s="34" t="s">
        <v>806</v>
      </c>
      <c r="C67" s="45">
        <v>51537533</v>
      </c>
      <c r="D67" s="45">
        <v>0</v>
      </c>
      <c r="E67" s="45">
        <v>0</v>
      </c>
      <c r="F67" s="45">
        <v>0</v>
      </c>
      <c r="G67" s="45">
        <v>0</v>
      </c>
      <c r="H67" s="45">
        <v>0</v>
      </c>
      <c r="J67" s="19">
        <f t="shared" si="0"/>
        <v>51537533</v>
      </c>
    </row>
    <row r="68" spans="1:10" ht="25.5" x14ac:dyDescent="0.2">
      <c r="A68" s="33" t="s">
        <v>114</v>
      </c>
      <c r="B68" s="34" t="s">
        <v>807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J68" s="19">
        <f t="shared" si="0"/>
        <v>0</v>
      </c>
    </row>
    <row r="69" spans="1:10" ht="38.25" x14ac:dyDescent="0.2">
      <c r="A69" s="33" t="s">
        <v>116</v>
      </c>
      <c r="B69" s="34" t="s">
        <v>808</v>
      </c>
      <c r="C69" s="45">
        <v>0</v>
      </c>
      <c r="D69" s="45">
        <v>0</v>
      </c>
      <c r="E69" s="45">
        <v>0</v>
      </c>
      <c r="F69" s="45">
        <v>0</v>
      </c>
      <c r="G69" s="45">
        <v>0</v>
      </c>
      <c r="H69" s="45">
        <v>0</v>
      </c>
      <c r="J69" s="19">
        <f t="shared" ref="J69:J132" si="1">SUM(C69:H69)</f>
        <v>0</v>
      </c>
    </row>
    <row r="70" spans="1:10" ht="38.25" x14ac:dyDescent="0.2">
      <c r="A70" s="33" t="s">
        <v>118</v>
      </c>
      <c r="B70" s="34" t="s">
        <v>809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45">
        <v>0</v>
      </c>
      <c r="J70" s="19">
        <f t="shared" si="1"/>
        <v>0</v>
      </c>
    </row>
    <row r="71" spans="1:10" ht="25.5" x14ac:dyDescent="0.2">
      <c r="A71" s="33" t="s">
        <v>120</v>
      </c>
      <c r="B71" s="34" t="s">
        <v>810</v>
      </c>
      <c r="C71" s="45">
        <v>16689920</v>
      </c>
      <c r="D71" s="45">
        <v>0</v>
      </c>
      <c r="E71" s="45">
        <v>0</v>
      </c>
      <c r="F71" s="45">
        <v>0</v>
      </c>
      <c r="G71" s="45">
        <v>0</v>
      </c>
      <c r="H71" s="45">
        <v>0</v>
      </c>
      <c r="J71" s="19">
        <f t="shared" si="1"/>
        <v>16689920</v>
      </c>
    </row>
    <row r="72" spans="1:10" ht="25.5" x14ac:dyDescent="0.2">
      <c r="A72" s="33" t="s">
        <v>122</v>
      </c>
      <c r="B72" s="34" t="s">
        <v>811</v>
      </c>
      <c r="C72" s="45">
        <v>17543909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J72" s="19">
        <f t="shared" si="1"/>
        <v>17543909</v>
      </c>
    </row>
    <row r="73" spans="1:10" ht="25.5" x14ac:dyDescent="0.2">
      <c r="A73" s="33" t="s">
        <v>124</v>
      </c>
      <c r="B73" s="34" t="s">
        <v>812</v>
      </c>
      <c r="C73" s="45">
        <v>17303704</v>
      </c>
      <c r="D73" s="45">
        <v>0</v>
      </c>
      <c r="E73" s="45">
        <v>0</v>
      </c>
      <c r="F73" s="45">
        <v>0</v>
      </c>
      <c r="G73" s="45">
        <v>0</v>
      </c>
      <c r="H73" s="45">
        <v>0</v>
      </c>
      <c r="J73" s="19">
        <f t="shared" si="1"/>
        <v>17303704</v>
      </c>
    </row>
    <row r="74" spans="1:10" ht="25.5" x14ac:dyDescent="0.2">
      <c r="A74" s="33" t="s">
        <v>126</v>
      </c>
      <c r="B74" s="34" t="s">
        <v>813</v>
      </c>
      <c r="C74" s="45">
        <v>1289301</v>
      </c>
      <c r="D74" s="45">
        <v>0</v>
      </c>
      <c r="E74" s="45">
        <v>200</v>
      </c>
      <c r="F74" s="45">
        <v>0</v>
      </c>
      <c r="G74" s="45">
        <v>38800</v>
      </c>
      <c r="H74" s="45">
        <v>21500</v>
      </c>
      <c r="J74" s="19">
        <f t="shared" si="1"/>
        <v>1349801</v>
      </c>
    </row>
    <row r="75" spans="1:10" ht="51" x14ac:dyDescent="0.2">
      <c r="A75" s="33" t="s">
        <v>128</v>
      </c>
      <c r="B75" s="34" t="s">
        <v>814</v>
      </c>
      <c r="C75" s="45">
        <v>67863</v>
      </c>
      <c r="D75" s="45">
        <v>0</v>
      </c>
      <c r="E75" s="45">
        <v>200</v>
      </c>
      <c r="F75" s="45">
        <v>0</v>
      </c>
      <c r="G75" s="45">
        <v>0</v>
      </c>
      <c r="H75" s="45">
        <v>16929</v>
      </c>
      <c r="J75" s="19">
        <f t="shared" si="1"/>
        <v>84992</v>
      </c>
    </row>
    <row r="76" spans="1:10" ht="25.5" x14ac:dyDescent="0.2">
      <c r="A76" s="33" t="s">
        <v>130</v>
      </c>
      <c r="B76" s="34" t="s">
        <v>815</v>
      </c>
      <c r="C76" s="45">
        <v>0</v>
      </c>
      <c r="D76" s="45">
        <v>0</v>
      </c>
      <c r="E76" s="45">
        <v>0</v>
      </c>
      <c r="F76" s="45">
        <v>0</v>
      </c>
      <c r="G76" s="45">
        <v>0</v>
      </c>
      <c r="H76" s="45">
        <v>0</v>
      </c>
      <c r="J76" s="19">
        <f t="shared" si="1"/>
        <v>0</v>
      </c>
    </row>
    <row r="77" spans="1:10" ht="25.5" x14ac:dyDescent="0.2">
      <c r="A77" s="33" t="s">
        <v>131</v>
      </c>
      <c r="B77" s="34" t="s">
        <v>816</v>
      </c>
      <c r="C77" s="45">
        <v>0</v>
      </c>
      <c r="D77" s="45">
        <v>0</v>
      </c>
      <c r="E77" s="45">
        <v>0</v>
      </c>
      <c r="F77" s="45">
        <v>0</v>
      </c>
      <c r="G77" s="45">
        <v>30551</v>
      </c>
      <c r="H77" s="45">
        <v>0</v>
      </c>
      <c r="J77" s="19">
        <f t="shared" si="1"/>
        <v>30551</v>
      </c>
    </row>
    <row r="78" spans="1:10" ht="38.25" x14ac:dyDescent="0.2">
      <c r="A78" s="33" t="s">
        <v>133</v>
      </c>
      <c r="B78" s="34" t="s">
        <v>817</v>
      </c>
      <c r="C78" s="45">
        <v>6432</v>
      </c>
      <c r="D78" s="45">
        <v>0</v>
      </c>
      <c r="E78" s="45">
        <v>0</v>
      </c>
      <c r="F78" s="45">
        <v>0</v>
      </c>
      <c r="G78" s="45">
        <v>8249</v>
      </c>
      <c r="H78" s="45">
        <v>4571</v>
      </c>
      <c r="J78" s="19">
        <f t="shared" si="1"/>
        <v>19252</v>
      </c>
    </row>
    <row r="79" spans="1:10" ht="38.25" x14ac:dyDescent="0.2">
      <c r="A79" s="33" t="s">
        <v>134</v>
      </c>
      <c r="B79" s="34" t="s">
        <v>818</v>
      </c>
      <c r="C79" s="45">
        <v>0</v>
      </c>
      <c r="D79" s="45">
        <v>0</v>
      </c>
      <c r="E79" s="45">
        <v>0</v>
      </c>
      <c r="F79" s="45">
        <v>0</v>
      </c>
      <c r="G79" s="45">
        <v>0</v>
      </c>
      <c r="H79" s="45">
        <v>0</v>
      </c>
      <c r="J79" s="19">
        <f t="shared" si="1"/>
        <v>0</v>
      </c>
    </row>
    <row r="80" spans="1:10" ht="38.25" x14ac:dyDescent="0.2">
      <c r="A80" s="33" t="s">
        <v>136</v>
      </c>
      <c r="B80" s="34" t="s">
        <v>819</v>
      </c>
      <c r="C80" s="45">
        <v>0</v>
      </c>
      <c r="D80" s="45">
        <v>0</v>
      </c>
      <c r="E80" s="45">
        <v>0</v>
      </c>
      <c r="F80" s="45">
        <v>0</v>
      </c>
      <c r="G80" s="45">
        <v>0</v>
      </c>
      <c r="H80" s="45">
        <v>0</v>
      </c>
      <c r="J80" s="19">
        <f t="shared" si="1"/>
        <v>0</v>
      </c>
    </row>
    <row r="81" spans="1:10" ht="25.5" x14ac:dyDescent="0.2">
      <c r="A81" s="33" t="s">
        <v>138</v>
      </c>
      <c r="B81" s="34" t="s">
        <v>820</v>
      </c>
      <c r="C81" s="45">
        <v>0</v>
      </c>
      <c r="D81" s="45">
        <v>0</v>
      </c>
      <c r="E81" s="45">
        <v>0</v>
      </c>
      <c r="F81" s="45">
        <v>0</v>
      </c>
      <c r="G81" s="45">
        <v>0</v>
      </c>
      <c r="H81" s="45">
        <v>0</v>
      </c>
      <c r="J81" s="19">
        <f t="shared" si="1"/>
        <v>0</v>
      </c>
    </row>
    <row r="82" spans="1:10" ht="25.5" x14ac:dyDescent="0.2">
      <c r="A82" s="33" t="s">
        <v>140</v>
      </c>
      <c r="B82" s="34" t="s">
        <v>821</v>
      </c>
      <c r="C82" s="45">
        <v>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J82" s="19">
        <f t="shared" si="1"/>
        <v>0</v>
      </c>
    </row>
    <row r="83" spans="1:10" ht="25.5" x14ac:dyDescent="0.2">
      <c r="A83" s="33" t="s">
        <v>142</v>
      </c>
      <c r="B83" s="34" t="s">
        <v>822</v>
      </c>
      <c r="C83" s="45">
        <v>1215006</v>
      </c>
      <c r="D83" s="45">
        <v>0</v>
      </c>
      <c r="E83" s="45">
        <v>0</v>
      </c>
      <c r="F83" s="45">
        <v>0</v>
      </c>
      <c r="G83" s="45">
        <v>0</v>
      </c>
      <c r="H83" s="45">
        <v>0</v>
      </c>
      <c r="J83" s="19">
        <f t="shared" si="1"/>
        <v>1215006</v>
      </c>
    </row>
    <row r="84" spans="1:10" ht="25.5" x14ac:dyDescent="0.2">
      <c r="A84" s="33" t="s">
        <v>144</v>
      </c>
      <c r="B84" s="34" t="s">
        <v>823</v>
      </c>
      <c r="C84" s="45">
        <v>0</v>
      </c>
      <c r="D84" s="45">
        <v>0</v>
      </c>
      <c r="E84" s="45">
        <v>0</v>
      </c>
      <c r="F84" s="45">
        <v>0</v>
      </c>
      <c r="G84" s="45">
        <v>0</v>
      </c>
      <c r="H84" s="45">
        <v>0</v>
      </c>
      <c r="J84" s="19">
        <f t="shared" si="1"/>
        <v>0</v>
      </c>
    </row>
    <row r="85" spans="1:10" ht="25.5" x14ac:dyDescent="0.2">
      <c r="A85" s="33" t="s">
        <v>146</v>
      </c>
      <c r="B85" s="34" t="s">
        <v>824</v>
      </c>
      <c r="C85" s="45">
        <v>0</v>
      </c>
      <c r="D85" s="45">
        <v>0</v>
      </c>
      <c r="E85" s="45">
        <v>0</v>
      </c>
      <c r="F85" s="45">
        <v>0</v>
      </c>
      <c r="G85" s="45">
        <v>0</v>
      </c>
      <c r="H85" s="45">
        <v>0</v>
      </c>
      <c r="J85" s="19">
        <f t="shared" si="1"/>
        <v>0</v>
      </c>
    </row>
    <row r="86" spans="1:10" ht="25.5" x14ac:dyDescent="0.2">
      <c r="A86" s="33" t="s">
        <v>147</v>
      </c>
      <c r="B86" s="34" t="s">
        <v>825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J86" s="19">
        <f t="shared" si="1"/>
        <v>0</v>
      </c>
    </row>
    <row r="87" spans="1:10" ht="25.5" x14ac:dyDescent="0.2">
      <c r="A87" s="33" t="s">
        <v>148</v>
      </c>
      <c r="B87" s="34" t="s">
        <v>826</v>
      </c>
      <c r="C87" s="45">
        <v>0</v>
      </c>
      <c r="D87" s="45">
        <v>0</v>
      </c>
      <c r="E87" s="45">
        <v>0</v>
      </c>
      <c r="F87" s="45">
        <v>0</v>
      </c>
      <c r="G87" s="45">
        <v>0</v>
      </c>
      <c r="H87" s="45">
        <v>0</v>
      </c>
      <c r="J87" s="19">
        <f t="shared" si="1"/>
        <v>0</v>
      </c>
    </row>
    <row r="88" spans="1:10" ht="25.5" x14ac:dyDescent="0.2">
      <c r="A88" s="33" t="s">
        <v>149</v>
      </c>
      <c r="B88" s="34" t="s">
        <v>827</v>
      </c>
      <c r="C88" s="45">
        <v>0</v>
      </c>
      <c r="D88" s="45">
        <v>0</v>
      </c>
      <c r="E88" s="45">
        <v>0</v>
      </c>
      <c r="F88" s="45">
        <v>0</v>
      </c>
      <c r="G88" s="45">
        <v>0</v>
      </c>
      <c r="H88" s="45">
        <v>0</v>
      </c>
      <c r="J88" s="19">
        <f t="shared" si="1"/>
        <v>0</v>
      </c>
    </row>
    <row r="89" spans="1:10" ht="38.25" x14ac:dyDescent="0.2">
      <c r="A89" s="33" t="s">
        <v>151</v>
      </c>
      <c r="B89" s="34" t="s">
        <v>828</v>
      </c>
      <c r="C89" s="45">
        <v>0</v>
      </c>
      <c r="D89" s="45">
        <v>0</v>
      </c>
      <c r="E89" s="45">
        <v>0</v>
      </c>
      <c r="F89" s="45">
        <v>0</v>
      </c>
      <c r="G89" s="45">
        <v>0</v>
      </c>
      <c r="H89" s="45">
        <v>0</v>
      </c>
      <c r="J89" s="19">
        <f t="shared" si="1"/>
        <v>0</v>
      </c>
    </row>
    <row r="90" spans="1:10" ht="38.25" x14ac:dyDescent="0.2">
      <c r="A90" s="33" t="s">
        <v>152</v>
      </c>
      <c r="B90" s="34" t="s">
        <v>829</v>
      </c>
      <c r="C90" s="45">
        <v>0</v>
      </c>
      <c r="D90" s="45">
        <v>0</v>
      </c>
      <c r="E90" s="45">
        <v>0</v>
      </c>
      <c r="F90" s="45">
        <v>0</v>
      </c>
      <c r="G90" s="45">
        <v>0</v>
      </c>
      <c r="H90" s="45">
        <v>0</v>
      </c>
      <c r="J90" s="19">
        <f t="shared" si="1"/>
        <v>0</v>
      </c>
    </row>
    <row r="91" spans="1:10" ht="51" x14ac:dyDescent="0.2">
      <c r="A91" s="33" t="s">
        <v>154</v>
      </c>
      <c r="B91" s="34" t="s">
        <v>830</v>
      </c>
      <c r="C91" s="45">
        <v>0</v>
      </c>
      <c r="D91" s="45">
        <v>0</v>
      </c>
      <c r="E91" s="45">
        <v>0</v>
      </c>
      <c r="F91" s="45">
        <v>0</v>
      </c>
      <c r="G91" s="45">
        <v>0</v>
      </c>
      <c r="H91" s="45">
        <v>0</v>
      </c>
      <c r="J91" s="19">
        <f t="shared" si="1"/>
        <v>0</v>
      </c>
    </row>
    <row r="92" spans="1:10" ht="51" x14ac:dyDescent="0.2">
      <c r="A92" s="33" t="s">
        <v>156</v>
      </c>
      <c r="B92" s="34" t="s">
        <v>831</v>
      </c>
      <c r="C92" s="45">
        <v>0</v>
      </c>
      <c r="D92" s="45">
        <v>0</v>
      </c>
      <c r="E92" s="45">
        <v>0</v>
      </c>
      <c r="F92" s="45">
        <v>0</v>
      </c>
      <c r="G92" s="45">
        <v>0</v>
      </c>
      <c r="H92" s="45">
        <v>0</v>
      </c>
      <c r="J92" s="19">
        <f t="shared" si="1"/>
        <v>0</v>
      </c>
    </row>
    <row r="93" spans="1:10" ht="51" x14ac:dyDescent="0.2">
      <c r="A93" s="33" t="s">
        <v>158</v>
      </c>
      <c r="B93" s="34" t="s">
        <v>832</v>
      </c>
      <c r="C93" s="45">
        <v>0</v>
      </c>
      <c r="D93" s="45">
        <v>0</v>
      </c>
      <c r="E93" s="45">
        <v>0</v>
      </c>
      <c r="F93" s="45">
        <v>0</v>
      </c>
      <c r="G93" s="45">
        <v>0</v>
      </c>
      <c r="H93" s="45">
        <v>0</v>
      </c>
      <c r="J93" s="19">
        <f t="shared" si="1"/>
        <v>0</v>
      </c>
    </row>
    <row r="94" spans="1:10" ht="38.25" x14ac:dyDescent="0.2">
      <c r="A94" s="33" t="s">
        <v>160</v>
      </c>
      <c r="B94" s="34" t="s">
        <v>833</v>
      </c>
      <c r="C94" s="45">
        <v>0</v>
      </c>
      <c r="D94" s="45">
        <v>0</v>
      </c>
      <c r="E94" s="45">
        <v>0</v>
      </c>
      <c r="F94" s="45">
        <v>0</v>
      </c>
      <c r="G94" s="45">
        <v>0</v>
      </c>
      <c r="H94" s="45">
        <v>0</v>
      </c>
      <c r="J94" s="19">
        <f t="shared" si="1"/>
        <v>0</v>
      </c>
    </row>
    <row r="95" spans="1:10" ht="51" x14ac:dyDescent="0.2">
      <c r="A95" s="33" t="s">
        <v>162</v>
      </c>
      <c r="B95" s="34" t="s">
        <v>834</v>
      </c>
      <c r="C95" s="45">
        <v>0</v>
      </c>
      <c r="D95" s="45">
        <v>0</v>
      </c>
      <c r="E95" s="45">
        <v>0</v>
      </c>
      <c r="F95" s="45">
        <v>0</v>
      </c>
      <c r="G95" s="45">
        <v>0</v>
      </c>
      <c r="H95" s="45">
        <v>0</v>
      </c>
      <c r="J95" s="19">
        <f t="shared" si="1"/>
        <v>0</v>
      </c>
    </row>
    <row r="96" spans="1:10" ht="51" x14ac:dyDescent="0.2">
      <c r="A96" s="33" t="s">
        <v>164</v>
      </c>
      <c r="B96" s="34" t="s">
        <v>835</v>
      </c>
      <c r="C96" s="45">
        <v>0</v>
      </c>
      <c r="D96" s="45">
        <v>0</v>
      </c>
      <c r="E96" s="45">
        <v>0</v>
      </c>
      <c r="F96" s="45">
        <v>0</v>
      </c>
      <c r="G96" s="45">
        <v>0</v>
      </c>
      <c r="H96" s="45">
        <v>0</v>
      </c>
      <c r="J96" s="19">
        <f t="shared" si="1"/>
        <v>0</v>
      </c>
    </row>
    <row r="97" spans="1:10" ht="51" x14ac:dyDescent="0.2">
      <c r="A97" s="33" t="s">
        <v>165</v>
      </c>
      <c r="B97" s="34" t="s">
        <v>836</v>
      </c>
      <c r="C97" s="45">
        <v>0</v>
      </c>
      <c r="D97" s="45">
        <v>0</v>
      </c>
      <c r="E97" s="45">
        <v>0</v>
      </c>
      <c r="F97" s="45">
        <v>0</v>
      </c>
      <c r="G97" s="45">
        <v>0</v>
      </c>
      <c r="H97" s="45">
        <v>0</v>
      </c>
      <c r="J97" s="19">
        <f t="shared" si="1"/>
        <v>0</v>
      </c>
    </row>
    <row r="98" spans="1:10" ht="25.5" x14ac:dyDescent="0.2">
      <c r="A98" s="33" t="s">
        <v>167</v>
      </c>
      <c r="B98" s="34" t="s">
        <v>837</v>
      </c>
      <c r="C98" s="45">
        <v>0</v>
      </c>
      <c r="D98" s="45">
        <v>0</v>
      </c>
      <c r="E98" s="45">
        <v>0</v>
      </c>
      <c r="F98" s="45">
        <v>0</v>
      </c>
      <c r="G98" s="45">
        <v>0</v>
      </c>
      <c r="H98" s="45">
        <v>0</v>
      </c>
      <c r="J98" s="19">
        <f t="shared" si="1"/>
        <v>0</v>
      </c>
    </row>
    <row r="99" spans="1:10" ht="38.25" x14ac:dyDescent="0.2">
      <c r="A99" s="33" t="s">
        <v>169</v>
      </c>
      <c r="B99" s="34" t="s">
        <v>838</v>
      </c>
      <c r="C99" s="45">
        <v>0</v>
      </c>
      <c r="D99" s="45">
        <v>0</v>
      </c>
      <c r="E99" s="45">
        <v>0</v>
      </c>
      <c r="F99" s="45">
        <v>0</v>
      </c>
      <c r="G99" s="45">
        <v>0</v>
      </c>
      <c r="H99" s="45">
        <v>0</v>
      </c>
      <c r="J99" s="19">
        <f t="shared" si="1"/>
        <v>0</v>
      </c>
    </row>
    <row r="100" spans="1:10" ht="38.25" x14ac:dyDescent="0.2">
      <c r="A100" s="33" t="s">
        <v>170</v>
      </c>
      <c r="B100" s="34" t="s">
        <v>839</v>
      </c>
      <c r="C100" s="45">
        <v>0</v>
      </c>
      <c r="D100" s="45">
        <v>0</v>
      </c>
      <c r="E100" s="45">
        <v>0</v>
      </c>
      <c r="F100" s="45">
        <v>0</v>
      </c>
      <c r="G100" s="45">
        <v>0</v>
      </c>
      <c r="H100" s="45">
        <v>0</v>
      </c>
      <c r="J100" s="19">
        <f t="shared" si="1"/>
        <v>0</v>
      </c>
    </row>
    <row r="101" spans="1:10" ht="38.25" x14ac:dyDescent="0.2">
      <c r="A101" s="33" t="s">
        <v>171</v>
      </c>
      <c r="B101" s="34" t="s">
        <v>840</v>
      </c>
      <c r="C101" s="45">
        <v>0</v>
      </c>
      <c r="D101" s="45">
        <v>0</v>
      </c>
      <c r="E101" s="45">
        <v>0</v>
      </c>
      <c r="F101" s="45">
        <v>0</v>
      </c>
      <c r="G101" s="45">
        <v>0</v>
      </c>
      <c r="H101" s="45">
        <v>0</v>
      </c>
      <c r="J101" s="19">
        <f t="shared" si="1"/>
        <v>0</v>
      </c>
    </row>
    <row r="102" spans="1:10" ht="38.25" x14ac:dyDescent="0.2">
      <c r="A102" s="33" t="s">
        <v>172</v>
      </c>
      <c r="B102" s="34" t="s">
        <v>841</v>
      </c>
      <c r="C102" s="45">
        <v>0</v>
      </c>
      <c r="D102" s="45">
        <v>0</v>
      </c>
      <c r="E102" s="45">
        <v>0</v>
      </c>
      <c r="F102" s="45">
        <v>0</v>
      </c>
      <c r="G102" s="45">
        <v>0</v>
      </c>
      <c r="H102" s="45">
        <v>0</v>
      </c>
      <c r="J102" s="19">
        <f t="shared" si="1"/>
        <v>0</v>
      </c>
    </row>
    <row r="103" spans="1:10" ht="38.25" x14ac:dyDescent="0.2">
      <c r="A103" s="33" t="s">
        <v>174</v>
      </c>
      <c r="B103" s="34" t="s">
        <v>842</v>
      </c>
      <c r="C103" s="45">
        <v>0</v>
      </c>
      <c r="D103" s="45">
        <v>0</v>
      </c>
      <c r="E103" s="45">
        <v>0</v>
      </c>
      <c r="F103" s="45">
        <v>0</v>
      </c>
      <c r="G103" s="45">
        <v>0</v>
      </c>
      <c r="H103" s="45">
        <v>0</v>
      </c>
      <c r="J103" s="19">
        <f t="shared" si="1"/>
        <v>0</v>
      </c>
    </row>
    <row r="104" spans="1:10" ht="38.25" x14ac:dyDescent="0.2">
      <c r="A104" s="33" t="s">
        <v>176</v>
      </c>
      <c r="B104" s="34" t="s">
        <v>843</v>
      </c>
      <c r="C104" s="45">
        <v>0</v>
      </c>
      <c r="D104" s="45">
        <v>0</v>
      </c>
      <c r="E104" s="45">
        <v>0</v>
      </c>
      <c r="F104" s="45">
        <v>0</v>
      </c>
      <c r="G104" s="45">
        <v>0</v>
      </c>
      <c r="H104" s="45">
        <v>0</v>
      </c>
      <c r="J104" s="19">
        <f t="shared" si="1"/>
        <v>0</v>
      </c>
    </row>
    <row r="105" spans="1:10" ht="38.25" x14ac:dyDescent="0.2">
      <c r="A105" s="33" t="s">
        <v>177</v>
      </c>
      <c r="B105" s="34" t="s">
        <v>844</v>
      </c>
      <c r="C105" s="45">
        <v>0</v>
      </c>
      <c r="D105" s="45">
        <v>0</v>
      </c>
      <c r="E105" s="45">
        <v>0</v>
      </c>
      <c r="F105" s="45">
        <v>0</v>
      </c>
      <c r="G105" s="45">
        <v>0</v>
      </c>
      <c r="H105" s="45">
        <v>0</v>
      </c>
      <c r="J105" s="19">
        <f t="shared" si="1"/>
        <v>0</v>
      </c>
    </row>
    <row r="106" spans="1:10" ht="25.5" x14ac:dyDescent="0.2">
      <c r="A106" s="35" t="s">
        <v>179</v>
      </c>
      <c r="B106" s="36" t="s">
        <v>845</v>
      </c>
      <c r="C106" s="46">
        <v>52826834</v>
      </c>
      <c r="D106" s="46">
        <v>0</v>
      </c>
      <c r="E106" s="46">
        <v>200</v>
      </c>
      <c r="F106" s="46">
        <v>0</v>
      </c>
      <c r="G106" s="46">
        <v>38800</v>
      </c>
      <c r="H106" s="46">
        <v>21500</v>
      </c>
      <c r="J106" s="19">
        <f t="shared" si="1"/>
        <v>52887334</v>
      </c>
    </row>
    <row r="107" spans="1:10" ht="38.25" x14ac:dyDescent="0.2">
      <c r="A107" s="33" t="s">
        <v>181</v>
      </c>
      <c r="B107" s="34" t="s">
        <v>846</v>
      </c>
      <c r="C107" s="45">
        <v>0</v>
      </c>
      <c r="D107" s="45">
        <v>0</v>
      </c>
      <c r="E107" s="45">
        <v>0</v>
      </c>
      <c r="F107" s="45">
        <v>0</v>
      </c>
      <c r="G107" s="45">
        <v>0</v>
      </c>
      <c r="H107" s="45">
        <v>0</v>
      </c>
      <c r="J107" s="19">
        <f t="shared" si="1"/>
        <v>0</v>
      </c>
    </row>
    <row r="108" spans="1:10" ht="51" x14ac:dyDescent="0.2">
      <c r="A108" s="33" t="s">
        <v>183</v>
      </c>
      <c r="B108" s="34" t="s">
        <v>847</v>
      </c>
      <c r="C108" s="45">
        <v>0</v>
      </c>
      <c r="D108" s="45">
        <v>0</v>
      </c>
      <c r="E108" s="45">
        <v>0</v>
      </c>
      <c r="F108" s="45">
        <v>0</v>
      </c>
      <c r="G108" s="45">
        <v>0</v>
      </c>
      <c r="H108" s="45">
        <v>0</v>
      </c>
      <c r="J108" s="19">
        <f t="shared" si="1"/>
        <v>0</v>
      </c>
    </row>
    <row r="109" spans="1:10" ht="38.25" x14ac:dyDescent="0.2">
      <c r="A109" s="33" t="s">
        <v>184</v>
      </c>
      <c r="B109" s="34" t="s">
        <v>848</v>
      </c>
      <c r="C109" s="45">
        <v>0</v>
      </c>
      <c r="D109" s="45">
        <v>0</v>
      </c>
      <c r="E109" s="45">
        <v>0</v>
      </c>
      <c r="F109" s="45">
        <v>0</v>
      </c>
      <c r="G109" s="45">
        <v>0</v>
      </c>
      <c r="H109" s="45">
        <v>0</v>
      </c>
      <c r="J109" s="19">
        <f t="shared" si="1"/>
        <v>0</v>
      </c>
    </row>
    <row r="110" spans="1:10" ht="51" x14ac:dyDescent="0.2">
      <c r="A110" s="33" t="s">
        <v>186</v>
      </c>
      <c r="B110" s="34" t="s">
        <v>849</v>
      </c>
      <c r="C110" s="45">
        <v>0</v>
      </c>
      <c r="D110" s="45">
        <v>0</v>
      </c>
      <c r="E110" s="45">
        <v>0</v>
      </c>
      <c r="F110" s="45">
        <v>0</v>
      </c>
      <c r="G110" s="45">
        <v>0</v>
      </c>
      <c r="H110" s="45">
        <v>0</v>
      </c>
      <c r="J110" s="19">
        <f t="shared" si="1"/>
        <v>0</v>
      </c>
    </row>
    <row r="111" spans="1:10" ht="38.25" x14ac:dyDescent="0.2">
      <c r="A111" s="33" t="s">
        <v>188</v>
      </c>
      <c r="B111" s="34" t="s">
        <v>850</v>
      </c>
      <c r="C111" s="45">
        <v>193963454</v>
      </c>
      <c r="D111" s="45">
        <v>0</v>
      </c>
      <c r="E111" s="45">
        <v>0</v>
      </c>
      <c r="F111" s="45">
        <v>0</v>
      </c>
      <c r="G111" s="45">
        <v>0</v>
      </c>
      <c r="H111" s="45">
        <v>0</v>
      </c>
      <c r="J111" s="19">
        <f t="shared" si="1"/>
        <v>193963454</v>
      </c>
    </row>
    <row r="112" spans="1:10" ht="25.5" x14ac:dyDescent="0.2">
      <c r="A112" s="33" t="s">
        <v>190</v>
      </c>
      <c r="B112" s="34" t="s">
        <v>851</v>
      </c>
      <c r="C112" s="45">
        <v>0</v>
      </c>
      <c r="D112" s="45">
        <v>0</v>
      </c>
      <c r="E112" s="45">
        <v>0</v>
      </c>
      <c r="F112" s="45">
        <v>0</v>
      </c>
      <c r="G112" s="45">
        <v>0</v>
      </c>
      <c r="H112" s="45">
        <v>0</v>
      </c>
      <c r="J112" s="19">
        <f t="shared" si="1"/>
        <v>0</v>
      </c>
    </row>
    <row r="113" spans="1:10" ht="38.25" x14ac:dyDescent="0.2">
      <c r="A113" s="33" t="s">
        <v>191</v>
      </c>
      <c r="B113" s="34" t="s">
        <v>852</v>
      </c>
      <c r="C113" s="45">
        <v>0</v>
      </c>
      <c r="D113" s="45">
        <v>0</v>
      </c>
      <c r="E113" s="45">
        <v>0</v>
      </c>
      <c r="F113" s="45">
        <v>0</v>
      </c>
      <c r="G113" s="45">
        <v>0</v>
      </c>
      <c r="H113" s="45">
        <v>0</v>
      </c>
      <c r="J113" s="19">
        <f t="shared" si="1"/>
        <v>0</v>
      </c>
    </row>
    <row r="114" spans="1:10" ht="38.25" x14ac:dyDescent="0.2">
      <c r="A114" s="33" t="s">
        <v>193</v>
      </c>
      <c r="B114" s="34" t="s">
        <v>853</v>
      </c>
      <c r="C114" s="45">
        <v>0</v>
      </c>
      <c r="D114" s="45">
        <v>0</v>
      </c>
      <c r="E114" s="45">
        <v>0</v>
      </c>
      <c r="F114" s="45">
        <v>0</v>
      </c>
      <c r="G114" s="45">
        <v>0</v>
      </c>
      <c r="H114" s="45">
        <v>0</v>
      </c>
      <c r="J114" s="19">
        <f t="shared" si="1"/>
        <v>0</v>
      </c>
    </row>
    <row r="115" spans="1:10" ht="25.5" x14ac:dyDescent="0.2">
      <c r="A115" s="33" t="s">
        <v>195</v>
      </c>
      <c r="B115" s="34" t="s">
        <v>854</v>
      </c>
      <c r="C115" s="45">
        <v>11382028</v>
      </c>
      <c r="D115" s="45">
        <v>0</v>
      </c>
      <c r="E115" s="45">
        <v>0</v>
      </c>
      <c r="F115" s="45">
        <v>0</v>
      </c>
      <c r="G115" s="45">
        <v>0</v>
      </c>
      <c r="H115" s="45">
        <v>0</v>
      </c>
      <c r="J115" s="19">
        <f t="shared" si="1"/>
        <v>11382028</v>
      </c>
    </row>
    <row r="116" spans="1:10" ht="38.25" x14ac:dyDescent="0.2">
      <c r="A116" s="33" t="s">
        <v>197</v>
      </c>
      <c r="B116" s="34" t="s">
        <v>855</v>
      </c>
      <c r="C116" s="45">
        <v>181966186</v>
      </c>
      <c r="D116" s="45">
        <v>0</v>
      </c>
      <c r="E116" s="45">
        <v>0</v>
      </c>
      <c r="F116" s="45">
        <v>0</v>
      </c>
      <c r="G116" s="45">
        <v>0</v>
      </c>
      <c r="H116" s="45">
        <v>0</v>
      </c>
      <c r="J116" s="19">
        <f t="shared" si="1"/>
        <v>181966186</v>
      </c>
    </row>
    <row r="117" spans="1:10" ht="38.25" x14ac:dyDescent="0.2">
      <c r="A117" s="33" t="s">
        <v>198</v>
      </c>
      <c r="B117" s="34" t="s">
        <v>856</v>
      </c>
      <c r="C117" s="45">
        <v>615240</v>
      </c>
      <c r="D117" s="45">
        <v>0</v>
      </c>
      <c r="E117" s="45">
        <v>0</v>
      </c>
      <c r="F117" s="45">
        <v>0</v>
      </c>
      <c r="G117" s="45">
        <v>0</v>
      </c>
      <c r="H117" s="45">
        <v>0</v>
      </c>
      <c r="J117" s="19">
        <f t="shared" si="1"/>
        <v>615240</v>
      </c>
    </row>
    <row r="118" spans="1:10" ht="38.25" x14ac:dyDescent="0.2">
      <c r="A118" s="33" t="s">
        <v>200</v>
      </c>
      <c r="B118" s="34" t="s">
        <v>857</v>
      </c>
      <c r="C118" s="45">
        <v>0</v>
      </c>
      <c r="D118" s="45">
        <v>0</v>
      </c>
      <c r="E118" s="45">
        <v>0</v>
      </c>
      <c r="F118" s="45">
        <v>0</v>
      </c>
      <c r="G118" s="45">
        <v>0</v>
      </c>
      <c r="H118" s="45">
        <v>0</v>
      </c>
      <c r="J118" s="19">
        <f t="shared" si="1"/>
        <v>0</v>
      </c>
    </row>
    <row r="119" spans="1:10" ht="51" x14ac:dyDescent="0.2">
      <c r="A119" s="33" t="s">
        <v>202</v>
      </c>
      <c r="B119" s="34" t="s">
        <v>858</v>
      </c>
      <c r="C119" s="45">
        <v>0</v>
      </c>
      <c r="D119" s="45">
        <v>0</v>
      </c>
      <c r="E119" s="45">
        <v>0</v>
      </c>
      <c r="F119" s="45">
        <v>0</v>
      </c>
      <c r="G119" s="45">
        <v>0</v>
      </c>
      <c r="H119" s="45">
        <v>0</v>
      </c>
      <c r="J119" s="19">
        <f t="shared" si="1"/>
        <v>0</v>
      </c>
    </row>
    <row r="120" spans="1:10" ht="25.5" x14ac:dyDescent="0.2">
      <c r="A120" s="33" t="s">
        <v>204</v>
      </c>
      <c r="B120" s="34" t="s">
        <v>859</v>
      </c>
      <c r="C120" s="45">
        <v>0</v>
      </c>
      <c r="D120" s="45">
        <v>0</v>
      </c>
      <c r="E120" s="45">
        <v>0</v>
      </c>
      <c r="F120" s="45">
        <v>0</v>
      </c>
      <c r="G120" s="45">
        <v>0</v>
      </c>
      <c r="H120" s="45">
        <v>0</v>
      </c>
      <c r="J120" s="19">
        <f t="shared" si="1"/>
        <v>0</v>
      </c>
    </row>
    <row r="121" spans="1:10" ht="25.5" x14ac:dyDescent="0.2">
      <c r="A121" s="33" t="s">
        <v>206</v>
      </c>
      <c r="B121" s="34" t="s">
        <v>860</v>
      </c>
      <c r="C121" s="45">
        <v>0</v>
      </c>
      <c r="D121" s="45">
        <v>0</v>
      </c>
      <c r="E121" s="45">
        <v>0</v>
      </c>
      <c r="F121" s="45">
        <v>0</v>
      </c>
      <c r="G121" s="45">
        <v>0</v>
      </c>
      <c r="H121" s="45">
        <v>0</v>
      </c>
      <c r="J121" s="19">
        <f t="shared" si="1"/>
        <v>0</v>
      </c>
    </row>
    <row r="122" spans="1:10" ht="38.25" x14ac:dyDescent="0.2">
      <c r="A122" s="33" t="s">
        <v>208</v>
      </c>
      <c r="B122" s="34" t="s">
        <v>861</v>
      </c>
      <c r="C122" s="45">
        <v>0</v>
      </c>
      <c r="D122" s="45">
        <v>0</v>
      </c>
      <c r="E122" s="45">
        <v>0</v>
      </c>
      <c r="F122" s="45">
        <v>0</v>
      </c>
      <c r="G122" s="45">
        <v>0</v>
      </c>
      <c r="H122" s="45">
        <v>0</v>
      </c>
      <c r="J122" s="19">
        <f t="shared" si="1"/>
        <v>0</v>
      </c>
    </row>
    <row r="123" spans="1:10" ht="38.25" x14ac:dyDescent="0.2">
      <c r="A123" s="33" t="s">
        <v>210</v>
      </c>
      <c r="B123" s="34" t="s">
        <v>862</v>
      </c>
      <c r="C123" s="45">
        <v>0</v>
      </c>
      <c r="D123" s="45">
        <v>0</v>
      </c>
      <c r="E123" s="45">
        <v>0</v>
      </c>
      <c r="F123" s="45">
        <v>0</v>
      </c>
      <c r="G123" s="45">
        <v>0</v>
      </c>
      <c r="H123" s="45">
        <v>0</v>
      </c>
      <c r="J123" s="19">
        <f t="shared" si="1"/>
        <v>0</v>
      </c>
    </row>
    <row r="124" spans="1:10" ht="38.25" x14ac:dyDescent="0.2">
      <c r="A124" s="33" t="s">
        <v>212</v>
      </c>
      <c r="B124" s="34" t="s">
        <v>863</v>
      </c>
      <c r="C124" s="45">
        <v>0</v>
      </c>
      <c r="D124" s="45">
        <v>0</v>
      </c>
      <c r="E124" s="45">
        <v>0</v>
      </c>
      <c r="F124" s="45">
        <v>0</v>
      </c>
      <c r="G124" s="45">
        <v>0</v>
      </c>
      <c r="H124" s="45">
        <v>0</v>
      </c>
      <c r="J124" s="19">
        <f t="shared" si="1"/>
        <v>0</v>
      </c>
    </row>
    <row r="125" spans="1:10" ht="38.25" x14ac:dyDescent="0.2">
      <c r="A125" s="33" t="s">
        <v>213</v>
      </c>
      <c r="B125" s="34" t="s">
        <v>864</v>
      </c>
      <c r="C125" s="45">
        <v>0</v>
      </c>
      <c r="D125" s="45">
        <v>0</v>
      </c>
      <c r="E125" s="45">
        <v>0</v>
      </c>
      <c r="F125" s="45">
        <v>0</v>
      </c>
      <c r="G125" s="45">
        <v>0</v>
      </c>
      <c r="H125" s="45">
        <v>0</v>
      </c>
      <c r="J125" s="19">
        <f t="shared" si="1"/>
        <v>0</v>
      </c>
    </row>
    <row r="126" spans="1:10" ht="38.25" x14ac:dyDescent="0.2">
      <c r="A126" s="33" t="s">
        <v>214</v>
      </c>
      <c r="B126" s="34" t="s">
        <v>865</v>
      </c>
      <c r="C126" s="45">
        <v>0</v>
      </c>
      <c r="D126" s="45">
        <v>0</v>
      </c>
      <c r="E126" s="45">
        <v>0</v>
      </c>
      <c r="F126" s="45">
        <v>0</v>
      </c>
      <c r="G126" s="45">
        <v>0</v>
      </c>
      <c r="H126" s="45">
        <v>0</v>
      </c>
      <c r="J126" s="19">
        <f t="shared" si="1"/>
        <v>0</v>
      </c>
    </row>
    <row r="127" spans="1:10" ht="25.5" x14ac:dyDescent="0.2">
      <c r="A127" s="33" t="s">
        <v>216</v>
      </c>
      <c r="B127" s="34" t="s">
        <v>866</v>
      </c>
      <c r="C127" s="45">
        <v>0</v>
      </c>
      <c r="D127" s="45">
        <v>0</v>
      </c>
      <c r="E127" s="45">
        <v>0</v>
      </c>
      <c r="F127" s="45">
        <v>0</v>
      </c>
      <c r="G127" s="45">
        <v>0</v>
      </c>
      <c r="H127" s="45">
        <v>0</v>
      </c>
      <c r="J127" s="19">
        <f t="shared" si="1"/>
        <v>0</v>
      </c>
    </row>
    <row r="128" spans="1:10" ht="38.25" x14ac:dyDescent="0.2">
      <c r="A128" s="33" t="s">
        <v>218</v>
      </c>
      <c r="B128" s="34" t="s">
        <v>867</v>
      </c>
      <c r="C128" s="45">
        <v>0</v>
      </c>
      <c r="D128" s="45">
        <v>0</v>
      </c>
      <c r="E128" s="45">
        <v>0</v>
      </c>
      <c r="F128" s="45">
        <v>0</v>
      </c>
      <c r="G128" s="45">
        <v>0</v>
      </c>
      <c r="H128" s="45">
        <v>0</v>
      </c>
      <c r="J128" s="19">
        <f t="shared" si="1"/>
        <v>0</v>
      </c>
    </row>
    <row r="129" spans="1:10" ht="38.25" x14ac:dyDescent="0.2">
      <c r="A129" s="33" t="s">
        <v>220</v>
      </c>
      <c r="B129" s="34" t="s">
        <v>868</v>
      </c>
      <c r="C129" s="45">
        <v>0</v>
      </c>
      <c r="D129" s="45">
        <v>0</v>
      </c>
      <c r="E129" s="45">
        <v>0</v>
      </c>
      <c r="F129" s="45">
        <v>0</v>
      </c>
      <c r="G129" s="45">
        <v>0</v>
      </c>
      <c r="H129" s="45">
        <v>0</v>
      </c>
      <c r="J129" s="19">
        <f t="shared" si="1"/>
        <v>0</v>
      </c>
    </row>
    <row r="130" spans="1:10" ht="25.5" x14ac:dyDescent="0.2">
      <c r="A130" s="33" t="s">
        <v>222</v>
      </c>
      <c r="B130" s="34" t="s">
        <v>869</v>
      </c>
      <c r="C130" s="45">
        <v>0</v>
      </c>
      <c r="D130" s="45">
        <v>0</v>
      </c>
      <c r="E130" s="45">
        <v>0</v>
      </c>
      <c r="F130" s="45">
        <v>0</v>
      </c>
      <c r="G130" s="45">
        <v>0</v>
      </c>
      <c r="H130" s="45">
        <v>0</v>
      </c>
      <c r="J130" s="19">
        <f t="shared" si="1"/>
        <v>0</v>
      </c>
    </row>
    <row r="131" spans="1:10" ht="38.25" x14ac:dyDescent="0.2">
      <c r="A131" s="33" t="s">
        <v>223</v>
      </c>
      <c r="B131" s="34" t="s">
        <v>870</v>
      </c>
      <c r="C131" s="45">
        <v>0</v>
      </c>
      <c r="D131" s="45">
        <v>0</v>
      </c>
      <c r="E131" s="45">
        <v>0</v>
      </c>
      <c r="F131" s="45">
        <v>0</v>
      </c>
      <c r="G131" s="45">
        <v>0</v>
      </c>
      <c r="H131" s="45">
        <v>0</v>
      </c>
      <c r="J131" s="19">
        <f t="shared" si="1"/>
        <v>0</v>
      </c>
    </row>
    <row r="132" spans="1:10" ht="25.5" x14ac:dyDescent="0.2">
      <c r="A132" s="33" t="s">
        <v>225</v>
      </c>
      <c r="B132" s="34" t="s">
        <v>871</v>
      </c>
      <c r="C132" s="45">
        <v>0</v>
      </c>
      <c r="D132" s="45">
        <v>0</v>
      </c>
      <c r="E132" s="45">
        <v>0</v>
      </c>
      <c r="F132" s="45">
        <v>0</v>
      </c>
      <c r="G132" s="45">
        <v>0</v>
      </c>
      <c r="H132" s="45">
        <v>0</v>
      </c>
      <c r="J132" s="19">
        <f t="shared" si="1"/>
        <v>0</v>
      </c>
    </row>
    <row r="133" spans="1:10" ht="38.25" x14ac:dyDescent="0.2">
      <c r="A133" s="33" t="s">
        <v>226</v>
      </c>
      <c r="B133" s="34" t="s">
        <v>872</v>
      </c>
      <c r="C133" s="45">
        <v>0</v>
      </c>
      <c r="D133" s="45">
        <v>0</v>
      </c>
      <c r="E133" s="45">
        <v>0</v>
      </c>
      <c r="F133" s="45">
        <v>0</v>
      </c>
      <c r="G133" s="45">
        <v>0</v>
      </c>
      <c r="H133" s="45">
        <v>0</v>
      </c>
      <c r="J133" s="19">
        <f t="shared" ref="J133:J196" si="2">SUM(C133:H133)</f>
        <v>0</v>
      </c>
    </row>
    <row r="134" spans="1:10" ht="38.25" x14ac:dyDescent="0.2">
      <c r="A134" s="33" t="s">
        <v>228</v>
      </c>
      <c r="B134" s="34" t="s">
        <v>873</v>
      </c>
      <c r="C134" s="45">
        <v>0</v>
      </c>
      <c r="D134" s="45">
        <v>0</v>
      </c>
      <c r="E134" s="45">
        <v>0</v>
      </c>
      <c r="F134" s="45">
        <v>0</v>
      </c>
      <c r="G134" s="45">
        <v>0</v>
      </c>
      <c r="H134" s="45">
        <v>0</v>
      </c>
      <c r="J134" s="19">
        <f t="shared" si="2"/>
        <v>0</v>
      </c>
    </row>
    <row r="135" spans="1:10" ht="51" x14ac:dyDescent="0.2">
      <c r="A135" s="33" t="s">
        <v>230</v>
      </c>
      <c r="B135" s="34" t="s">
        <v>874</v>
      </c>
      <c r="C135" s="45">
        <v>0</v>
      </c>
      <c r="D135" s="45">
        <v>0</v>
      </c>
      <c r="E135" s="45">
        <v>0</v>
      </c>
      <c r="F135" s="45">
        <v>0</v>
      </c>
      <c r="G135" s="45">
        <v>0</v>
      </c>
      <c r="H135" s="45">
        <v>0</v>
      </c>
      <c r="J135" s="19">
        <f t="shared" si="2"/>
        <v>0</v>
      </c>
    </row>
    <row r="136" spans="1:10" ht="63.75" x14ac:dyDescent="0.2">
      <c r="A136" s="33" t="s">
        <v>231</v>
      </c>
      <c r="B136" s="34" t="s">
        <v>875</v>
      </c>
      <c r="C136" s="45">
        <v>0</v>
      </c>
      <c r="D136" s="45">
        <v>0</v>
      </c>
      <c r="E136" s="45">
        <v>0</v>
      </c>
      <c r="F136" s="45">
        <v>0</v>
      </c>
      <c r="G136" s="45">
        <v>0</v>
      </c>
      <c r="H136" s="45">
        <v>0</v>
      </c>
      <c r="J136" s="19">
        <f t="shared" si="2"/>
        <v>0</v>
      </c>
    </row>
    <row r="137" spans="1:10" ht="51" x14ac:dyDescent="0.2">
      <c r="A137" s="33" t="s">
        <v>233</v>
      </c>
      <c r="B137" s="34" t="s">
        <v>876</v>
      </c>
      <c r="C137" s="45">
        <v>0</v>
      </c>
      <c r="D137" s="45">
        <v>0</v>
      </c>
      <c r="E137" s="45">
        <v>0</v>
      </c>
      <c r="F137" s="45">
        <v>0</v>
      </c>
      <c r="G137" s="45">
        <v>0</v>
      </c>
      <c r="H137" s="45">
        <v>0</v>
      </c>
      <c r="J137" s="19">
        <f t="shared" si="2"/>
        <v>0</v>
      </c>
    </row>
    <row r="138" spans="1:10" ht="38.25" x14ac:dyDescent="0.2">
      <c r="A138" s="33" t="s">
        <v>235</v>
      </c>
      <c r="B138" s="34" t="s">
        <v>877</v>
      </c>
      <c r="C138" s="45">
        <v>0</v>
      </c>
      <c r="D138" s="45">
        <v>0</v>
      </c>
      <c r="E138" s="45">
        <v>0</v>
      </c>
      <c r="F138" s="45">
        <v>0</v>
      </c>
      <c r="G138" s="45">
        <v>0</v>
      </c>
      <c r="H138" s="45">
        <v>0</v>
      </c>
      <c r="J138" s="19">
        <f t="shared" si="2"/>
        <v>0</v>
      </c>
    </row>
    <row r="139" spans="1:10" ht="51" x14ac:dyDescent="0.2">
      <c r="A139" s="33" t="s">
        <v>237</v>
      </c>
      <c r="B139" s="34" t="s">
        <v>878</v>
      </c>
      <c r="C139" s="45">
        <v>0</v>
      </c>
      <c r="D139" s="45">
        <v>0</v>
      </c>
      <c r="E139" s="45">
        <v>0</v>
      </c>
      <c r="F139" s="45">
        <v>0</v>
      </c>
      <c r="G139" s="45">
        <v>0</v>
      </c>
      <c r="H139" s="45">
        <v>0</v>
      </c>
      <c r="J139" s="19">
        <f t="shared" si="2"/>
        <v>0</v>
      </c>
    </row>
    <row r="140" spans="1:10" ht="63.75" x14ac:dyDescent="0.2">
      <c r="A140" s="33" t="s">
        <v>239</v>
      </c>
      <c r="B140" s="34" t="s">
        <v>879</v>
      </c>
      <c r="C140" s="45">
        <v>0</v>
      </c>
      <c r="D140" s="45">
        <v>0</v>
      </c>
      <c r="E140" s="45">
        <v>0</v>
      </c>
      <c r="F140" s="45">
        <v>0</v>
      </c>
      <c r="G140" s="45">
        <v>0</v>
      </c>
      <c r="H140" s="45">
        <v>0</v>
      </c>
      <c r="J140" s="19">
        <f t="shared" si="2"/>
        <v>0</v>
      </c>
    </row>
    <row r="141" spans="1:10" ht="51" x14ac:dyDescent="0.2">
      <c r="A141" s="33" t="s">
        <v>241</v>
      </c>
      <c r="B141" s="34" t="s">
        <v>880</v>
      </c>
      <c r="C141" s="45">
        <v>0</v>
      </c>
      <c r="D141" s="45">
        <v>0</v>
      </c>
      <c r="E141" s="45">
        <v>0</v>
      </c>
      <c r="F141" s="45">
        <v>0</v>
      </c>
      <c r="G141" s="45">
        <v>0</v>
      </c>
      <c r="H141" s="45">
        <v>0</v>
      </c>
      <c r="J141" s="19">
        <f t="shared" si="2"/>
        <v>0</v>
      </c>
    </row>
    <row r="142" spans="1:10" ht="38.25" x14ac:dyDescent="0.2">
      <c r="A142" s="33" t="s">
        <v>243</v>
      </c>
      <c r="B142" s="34" t="s">
        <v>881</v>
      </c>
      <c r="C142" s="45">
        <v>0</v>
      </c>
      <c r="D142" s="45">
        <v>0</v>
      </c>
      <c r="E142" s="45">
        <v>0</v>
      </c>
      <c r="F142" s="45">
        <v>0</v>
      </c>
      <c r="G142" s="45">
        <v>0</v>
      </c>
      <c r="H142" s="45">
        <v>0</v>
      </c>
      <c r="J142" s="19">
        <f t="shared" si="2"/>
        <v>0</v>
      </c>
    </row>
    <row r="143" spans="1:10" ht="38.25" x14ac:dyDescent="0.2">
      <c r="A143" s="33" t="s">
        <v>245</v>
      </c>
      <c r="B143" s="34" t="s">
        <v>882</v>
      </c>
      <c r="C143" s="45">
        <v>0</v>
      </c>
      <c r="D143" s="45">
        <v>0</v>
      </c>
      <c r="E143" s="45">
        <v>0</v>
      </c>
      <c r="F143" s="45">
        <v>0</v>
      </c>
      <c r="G143" s="45">
        <v>0</v>
      </c>
      <c r="H143" s="45">
        <v>0</v>
      </c>
      <c r="J143" s="19">
        <f t="shared" si="2"/>
        <v>0</v>
      </c>
    </row>
    <row r="144" spans="1:10" ht="38.25" x14ac:dyDescent="0.2">
      <c r="A144" s="33" t="s">
        <v>246</v>
      </c>
      <c r="B144" s="34" t="s">
        <v>883</v>
      </c>
      <c r="C144" s="45">
        <v>0</v>
      </c>
      <c r="D144" s="45">
        <v>0</v>
      </c>
      <c r="E144" s="45">
        <v>0</v>
      </c>
      <c r="F144" s="45">
        <v>0</v>
      </c>
      <c r="G144" s="45">
        <v>0</v>
      </c>
      <c r="H144" s="45">
        <v>0</v>
      </c>
      <c r="J144" s="19">
        <f t="shared" si="2"/>
        <v>0</v>
      </c>
    </row>
    <row r="145" spans="1:10" ht="38.25" x14ac:dyDescent="0.2">
      <c r="A145" s="33" t="s">
        <v>248</v>
      </c>
      <c r="B145" s="34" t="s">
        <v>884</v>
      </c>
      <c r="C145" s="45">
        <v>0</v>
      </c>
      <c r="D145" s="45">
        <v>0</v>
      </c>
      <c r="E145" s="45">
        <v>0</v>
      </c>
      <c r="F145" s="45">
        <v>0</v>
      </c>
      <c r="G145" s="45">
        <v>0</v>
      </c>
      <c r="H145" s="45">
        <v>0</v>
      </c>
      <c r="J145" s="19">
        <f t="shared" si="2"/>
        <v>0</v>
      </c>
    </row>
    <row r="146" spans="1:10" ht="38.25" x14ac:dyDescent="0.2">
      <c r="A146" s="33" t="s">
        <v>250</v>
      </c>
      <c r="B146" s="34" t="s">
        <v>885</v>
      </c>
      <c r="C146" s="45">
        <v>0</v>
      </c>
      <c r="D146" s="45">
        <v>0</v>
      </c>
      <c r="E146" s="45">
        <v>0</v>
      </c>
      <c r="F146" s="45">
        <v>0</v>
      </c>
      <c r="G146" s="45">
        <v>0</v>
      </c>
      <c r="H146" s="45">
        <v>0</v>
      </c>
      <c r="J146" s="19">
        <f t="shared" si="2"/>
        <v>0</v>
      </c>
    </row>
    <row r="147" spans="1:10" ht="25.5" x14ac:dyDescent="0.2">
      <c r="A147" s="35" t="s">
        <v>251</v>
      </c>
      <c r="B147" s="36" t="s">
        <v>886</v>
      </c>
      <c r="C147" s="46">
        <v>193963454</v>
      </c>
      <c r="D147" s="46">
        <v>0</v>
      </c>
      <c r="E147" s="46">
        <v>0</v>
      </c>
      <c r="F147" s="46">
        <v>0</v>
      </c>
      <c r="G147" s="46">
        <v>0</v>
      </c>
      <c r="H147" s="46">
        <v>0</v>
      </c>
      <c r="J147" s="19">
        <f t="shared" si="2"/>
        <v>193963454</v>
      </c>
    </row>
    <row r="148" spans="1:10" x14ac:dyDescent="0.2">
      <c r="A148" s="33" t="s">
        <v>253</v>
      </c>
      <c r="B148" s="34" t="s">
        <v>887</v>
      </c>
      <c r="C148" s="45">
        <v>0</v>
      </c>
      <c r="D148" s="45">
        <v>0</v>
      </c>
      <c r="E148" s="45">
        <v>0</v>
      </c>
      <c r="F148" s="45">
        <v>0</v>
      </c>
      <c r="G148" s="45">
        <v>0</v>
      </c>
      <c r="H148" s="45">
        <v>0</v>
      </c>
      <c r="J148" s="19">
        <f t="shared" si="2"/>
        <v>0</v>
      </c>
    </row>
    <row r="149" spans="1:10" ht="25.5" x14ac:dyDescent="0.2">
      <c r="A149" s="33" t="s">
        <v>255</v>
      </c>
      <c r="B149" s="34" t="s">
        <v>888</v>
      </c>
      <c r="C149" s="45">
        <v>0</v>
      </c>
      <c r="D149" s="45">
        <v>0</v>
      </c>
      <c r="E149" s="45">
        <v>0</v>
      </c>
      <c r="F149" s="45">
        <v>0</v>
      </c>
      <c r="G149" s="45">
        <v>0</v>
      </c>
      <c r="H149" s="45">
        <v>0</v>
      </c>
      <c r="J149" s="19">
        <f t="shared" si="2"/>
        <v>0</v>
      </c>
    </row>
    <row r="150" spans="1:10" ht="25.5" x14ac:dyDescent="0.2">
      <c r="A150" s="33" t="s">
        <v>257</v>
      </c>
      <c r="B150" s="34" t="s">
        <v>889</v>
      </c>
      <c r="C150" s="45">
        <v>0</v>
      </c>
      <c r="D150" s="45">
        <v>0</v>
      </c>
      <c r="E150" s="45">
        <v>0</v>
      </c>
      <c r="F150" s="45">
        <v>0</v>
      </c>
      <c r="G150" s="45">
        <v>0</v>
      </c>
      <c r="H150" s="45">
        <v>0</v>
      </c>
      <c r="J150" s="19">
        <f t="shared" si="2"/>
        <v>0</v>
      </c>
    </row>
    <row r="151" spans="1:10" x14ac:dyDescent="0.2">
      <c r="A151" s="33" t="s">
        <v>259</v>
      </c>
      <c r="B151" s="34" t="s">
        <v>890</v>
      </c>
      <c r="C151" s="45">
        <v>0</v>
      </c>
      <c r="D151" s="45">
        <v>0</v>
      </c>
      <c r="E151" s="45">
        <v>0</v>
      </c>
      <c r="F151" s="45">
        <v>0</v>
      </c>
      <c r="G151" s="45">
        <v>0</v>
      </c>
      <c r="H151" s="45">
        <v>0</v>
      </c>
      <c r="J151" s="19">
        <f t="shared" si="2"/>
        <v>0</v>
      </c>
    </row>
    <row r="152" spans="1:10" ht="25.5" x14ac:dyDescent="0.2">
      <c r="A152" s="33" t="s">
        <v>261</v>
      </c>
      <c r="B152" s="34" t="s">
        <v>891</v>
      </c>
      <c r="C152" s="45">
        <v>0</v>
      </c>
      <c r="D152" s="45">
        <v>0</v>
      </c>
      <c r="E152" s="45">
        <v>0</v>
      </c>
      <c r="F152" s="45">
        <v>0</v>
      </c>
      <c r="G152" s="45">
        <v>0</v>
      </c>
      <c r="H152" s="45">
        <v>0</v>
      </c>
      <c r="J152" s="19">
        <f t="shared" si="2"/>
        <v>0</v>
      </c>
    </row>
    <row r="153" spans="1:10" ht="25.5" x14ac:dyDescent="0.2">
      <c r="A153" s="33" t="s">
        <v>263</v>
      </c>
      <c r="B153" s="34" t="s">
        <v>892</v>
      </c>
      <c r="C153" s="45">
        <v>0</v>
      </c>
      <c r="D153" s="45">
        <v>0</v>
      </c>
      <c r="E153" s="45">
        <v>0</v>
      </c>
      <c r="F153" s="45">
        <v>0</v>
      </c>
      <c r="G153" s="45">
        <v>0</v>
      </c>
      <c r="H153" s="45">
        <v>0</v>
      </c>
      <c r="J153" s="19">
        <f t="shared" si="2"/>
        <v>0</v>
      </c>
    </row>
    <row r="154" spans="1:10" ht="25.5" x14ac:dyDescent="0.2">
      <c r="A154" s="33" t="s">
        <v>265</v>
      </c>
      <c r="B154" s="34" t="s">
        <v>893</v>
      </c>
      <c r="C154" s="45">
        <v>0</v>
      </c>
      <c r="D154" s="45">
        <v>0</v>
      </c>
      <c r="E154" s="45">
        <v>0</v>
      </c>
      <c r="F154" s="45">
        <v>0</v>
      </c>
      <c r="G154" s="45">
        <v>0</v>
      </c>
      <c r="H154" s="45">
        <v>0</v>
      </c>
      <c r="J154" s="19">
        <f t="shared" si="2"/>
        <v>0</v>
      </c>
    </row>
    <row r="155" spans="1:10" ht="25.5" x14ac:dyDescent="0.2">
      <c r="A155" s="33" t="s">
        <v>266</v>
      </c>
      <c r="B155" s="34" t="s">
        <v>894</v>
      </c>
      <c r="C155" s="45">
        <v>0</v>
      </c>
      <c r="D155" s="45">
        <v>0</v>
      </c>
      <c r="E155" s="45">
        <v>0</v>
      </c>
      <c r="F155" s="45">
        <v>0</v>
      </c>
      <c r="G155" s="45">
        <v>0</v>
      </c>
      <c r="H155" s="45">
        <v>0</v>
      </c>
      <c r="J155" s="19">
        <f t="shared" si="2"/>
        <v>0</v>
      </c>
    </row>
    <row r="156" spans="1:10" ht="25.5" x14ac:dyDescent="0.2">
      <c r="A156" s="33" t="s">
        <v>268</v>
      </c>
      <c r="B156" s="34" t="s">
        <v>895</v>
      </c>
      <c r="C156" s="45">
        <v>0</v>
      </c>
      <c r="D156" s="45">
        <v>0</v>
      </c>
      <c r="E156" s="45">
        <v>0</v>
      </c>
      <c r="F156" s="45">
        <v>0</v>
      </c>
      <c r="G156" s="45">
        <v>0</v>
      </c>
      <c r="H156" s="45">
        <v>0</v>
      </c>
      <c r="J156" s="19">
        <f t="shared" si="2"/>
        <v>0</v>
      </c>
    </row>
    <row r="157" spans="1:10" x14ac:dyDescent="0.2">
      <c r="A157" s="33" t="s">
        <v>270</v>
      </c>
      <c r="B157" s="34" t="s">
        <v>896</v>
      </c>
      <c r="C157" s="45">
        <v>100000</v>
      </c>
      <c r="D157" s="45">
        <v>0</v>
      </c>
      <c r="E157" s="45">
        <v>0</v>
      </c>
      <c r="F157" s="45">
        <v>0</v>
      </c>
      <c r="G157" s="45">
        <v>0</v>
      </c>
      <c r="H157" s="45">
        <v>0</v>
      </c>
      <c r="J157" s="19">
        <f t="shared" si="2"/>
        <v>100000</v>
      </c>
    </row>
    <row r="158" spans="1:10" ht="25.5" x14ac:dyDescent="0.2">
      <c r="A158" s="33" t="s">
        <v>271</v>
      </c>
      <c r="B158" s="34" t="s">
        <v>897</v>
      </c>
      <c r="C158" s="45">
        <v>546095094</v>
      </c>
      <c r="D158" s="45">
        <v>0</v>
      </c>
      <c r="E158" s="45">
        <v>0</v>
      </c>
      <c r="F158" s="45">
        <v>0</v>
      </c>
      <c r="G158" s="45">
        <v>0</v>
      </c>
      <c r="H158" s="45">
        <v>0</v>
      </c>
      <c r="J158" s="19">
        <f t="shared" si="2"/>
        <v>546095094</v>
      </c>
    </row>
    <row r="159" spans="1:10" ht="38.25" x14ac:dyDescent="0.2">
      <c r="A159" s="33" t="s">
        <v>273</v>
      </c>
      <c r="B159" s="34" t="s">
        <v>898</v>
      </c>
      <c r="C159" s="45">
        <v>0</v>
      </c>
      <c r="D159" s="45">
        <v>0</v>
      </c>
      <c r="E159" s="45">
        <v>0</v>
      </c>
      <c r="F159" s="45">
        <v>0</v>
      </c>
      <c r="G159" s="45">
        <v>0</v>
      </c>
      <c r="H159" s="45">
        <v>0</v>
      </c>
      <c r="J159" s="19">
        <f t="shared" si="2"/>
        <v>0</v>
      </c>
    </row>
    <row r="160" spans="1:10" ht="38.25" x14ac:dyDescent="0.2">
      <c r="A160" s="33" t="s">
        <v>275</v>
      </c>
      <c r="B160" s="34" t="s">
        <v>899</v>
      </c>
      <c r="C160" s="45">
        <v>0</v>
      </c>
      <c r="D160" s="45">
        <v>0</v>
      </c>
      <c r="E160" s="45">
        <v>0</v>
      </c>
      <c r="F160" s="45">
        <v>0</v>
      </c>
      <c r="G160" s="45">
        <v>0</v>
      </c>
      <c r="H160" s="45">
        <v>0</v>
      </c>
      <c r="J160" s="19">
        <f t="shared" si="2"/>
        <v>0</v>
      </c>
    </row>
    <row r="161" spans="1:10" ht="25.5" x14ac:dyDescent="0.2">
      <c r="A161" s="33" t="s">
        <v>277</v>
      </c>
      <c r="B161" s="34" t="s">
        <v>900</v>
      </c>
      <c r="C161" s="45">
        <v>0</v>
      </c>
      <c r="D161" s="45">
        <v>0</v>
      </c>
      <c r="E161" s="45">
        <v>0</v>
      </c>
      <c r="F161" s="45">
        <v>0</v>
      </c>
      <c r="G161" s="45">
        <v>0</v>
      </c>
      <c r="H161" s="45">
        <v>0</v>
      </c>
      <c r="J161" s="19">
        <f t="shared" si="2"/>
        <v>0</v>
      </c>
    </row>
    <row r="162" spans="1:10" ht="25.5" x14ac:dyDescent="0.2">
      <c r="A162" s="33" t="s">
        <v>279</v>
      </c>
      <c r="B162" s="34" t="s">
        <v>901</v>
      </c>
      <c r="C162" s="45">
        <v>0</v>
      </c>
      <c r="D162" s="45">
        <v>0</v>
      </c>
      <c r="E162" s="45">
        <v>0</v>
      </c>
      <c r="F162" s="45">
        <v>0</v>
      </c>
      <c r="G162" s="45">
        <v>0</v>
      </c>
      <c r="H162" s="45">
        <v>0</v>
      </c>
      <c r="J162" s="19">
        <f t="shared" si="2"/>
        <v>0</v>
      </c>
    </row>
    <row r="163" spans="1:10" ht="25.5" x14ac:dyDescent="0.2">
      <c r="A163" s="35" t="s">
        <v>281</v>
      </c>
      <c r="B163" s="36" t="s">
        <v>902</v>
      </c>
      <c r="C163" s="46">
        <v>546195094</v>
      </c>
      <c r="D163" s="46">
        <v>0</v>
      </c>
      <c r="E163" s="46">
        <v>0</v>
      </c>
      <c r="F163" s="46">
        <v>0</v>
      </c>
      <c r="G163" s="46">
        <v>0</v>
      </c>
      <c r="H163" s="46">
        <v>0</v>
      </c>
      <c r="J163" s="19">
        <f t="shared" si="2"/>
        <v>546195094</v>
      </c>
    </row>
    <row r="164" spans="1:10" x14ac:dyDescent="0.2">
      <c r="A164" s="35" t="s">
        <v>283</v>
      </c>
      <c r="B164" s="36" t="s">
        <v>903</v>
      </c>
      <c r="C164" s="46">
        <v>792985382</v>
      </c>
      <c r="D164" s="46">
        <v>0</v>
      </c>
      <c r="E164" s="46">
        <v>200</v>
      </c>
      <c r="F164" s="46">
        <v>0</v>
      </c>
      <c r="G164" s="46">
        <v>38800</v>
      </c>
      <c r="H164" s="46">
        <v>21500</v>
      </c>
      <c r="J164" s="19">
        <f t="shared" si="2"/>
        <v>793045882</v>
      </c>
    </row>
    <row r="165" spans="1:10" ht="25.5" x14ac:dyDescent="0.2">
      <c r="A165" s="33" t="s">
        <v>285</v>
      </c>
      <c r="B165" s="34" t="s">
        <v>904</v>
      </c>
      <c r="C165" s="45">
        <v>0</v>
      </c>
      <c r="D165" s="45">
        <v>0</v>
      </c>
      <c r="E165" s="45">
        <v>0</v>
      </c>
      <c r="F165" s="45">
        <v>0</v>
      </c>
      <c r="G165" s="45">
        <v>0</v>
      </c>
      <c r="H165" s="45">
        <v>0</v>
      </c>
      <c r="J165" s="19">
        <f t="shared" si="2"/>
        <v>0</v>
      </c>
    </row>
    <row r="166" spans="1:10" ht="25.5" x14ac:dyDescent="0.2">
      <c r="A166" s="33" t="s">
        <v>286</v>
      </c>
      <c r="B166" s="34" t="s">
        <v>905</v>
      </c>
      <c r="C166" s="45">
        <v>241129904</v>
      </c>
      <c r="D166" s="45">
        <v>3719907</v>
      </c>
      <c r="E166" s="45">
        <v>122069353</v>
      </c>
      <c r="F166" s="45">
        <v>1031565</v>
      </c>
      <c r="G166" s="45">
        <v>12673233</v>
      </c>
      <c r="H166" s="45">
        <v>4802073</v>
      </c>
      <c r="J166" s="19">
        <f t="shared" si="2"/>
        <v>385426035</v>
      </c>
    </row>
    <row r="167" spans="1:10" ht="38.25" x14ac:dyDescent="0.2">
      <c r="A167" s="33" t="s">
        <v>288</v>
      </c>
      <c r="B167" s="34" t="s">
        <v>906</v>
      </c>
      <c r="C167" s="45">
        <v>0</v>
      </c>
      <c r="D167" s="45">
        <v>0</v>
      </c>
      <c r="E167" s="45">
        <v>0</v>
      </c>
      <c r="F167" s="45">
        <v>0</v>
      </c>
      <c r="G167" s="45">
        <v>0</v>
      </c>
      <c r="H167" s="45">
        <v>0</v>
      </c>
      <c r="J167" s="19">
        <f t="shared" si="2"/>
        <v>0</v>
      </c>
    </row>
    <row r="168" spans="1:10" ht="25.5" x14ac:dyDescent="0.2">
      <c r="A168" s="33" t="s">
        <v>289</v>
      </c>
      <c r="B168" s="34" t="s">
        <v>907</v>
      </c>
      <c r="C168" s="45">
        <v>0</v>
      </c>
      <c r="D168" s="45">
        <v>0</v>
      </c>
      <c r="E168" s="45">
        <v>0</v>
      </c>
      <c r="F168" s="45">
        <v>0</v>
      </c>
      <c r="G168" s="45">
        <v>0</v>
      </c>
      <c r="H168" s="45">
        <v>0</v>
      </c>
      <c r="J168" s="19">
        <f t="shared" si="2"/>
        <v>0</v>
      </c>
    </row>
    <row r="169" spans="1:10" ht="25.5" x14ac:dyDescent="0.2">
      <c r="A169" s="35" t="s">
        <v>291</v>
      </c>
      <c r="B169" s="36" t="s">
        <v>908</v>
      </c>
      <c r="C169" s="46">
        <v>241129904</v>
      </c>
      <c r="D169" s="46">
        <v>3719907</v>
      </c>
      <c r="E169" s="46">
        <v>122069353</v>
      </c>
      <c r="F169" s="46">
        <v>1031565</v>
      </c>
      <c r="G169" s="46">
        <v>12673233</v>
      </c>
      <c r="H169" s="46">
        <v>4802073</v>
      </c>
      <c r="J169" s="19">
        <f t="shared" si="2"/>
        <v>385426035</v>
      </c>
    </row>
    <row r="170" spans="1:10" ht="25.5" x14ac:dyDescent="0.2">
      <c r="A170" s="33" t="s">
        <v>293</v>
      </c>
      <c r="B170" s="34" t="s">
        <v>909</v>
      </c>
      <c r="C170" s="45">
        <v>0</v>
      </c>
      <c r="D170" s="45">
        <v>0</v>
      </c>
      <c r="E170" s="45">
        <v>0</v>
      </c>
      <c r="F170" s="45">
        <v>0</v>
      </c>
      <c r="G170" s="45">
        <v>0</v>
      </c>
      <c r="H170" s="45">
        <v>0</v>
      </c>
      <c r="J170" s="19">
        <f t="shared" si="2"/>
        <v>0</v>
      </c>
    </row>
    <row r="171" spans="1:10" x14ac:dyDescent="0.2">
      <c r="A171" s="33" t="s">
        <v>295</v>
      </c>
      <c r="B171" s="34" t="s">
        <v>910</v>
      </c>
      <c r="C171" s="45">
        <v>-165251462</v>
      </c>
      <c r="D171" s="45">
        <v>-1546383</v>
      </c>
      <c r="E171" s="45">
        <v>-30572584</v>
      </c>
      <c r="F171" s="45">
        <v>-263530</v>
      </c>
      <c r="G171" s="45">
        <v>-7484792</v>
      </c>
      <c r="H171" s="45">
        <v>-4763584</v>
      </c>
      <c r="J171" s="19">
        <f t="shared" si="2"/>
        <v>-209882335</v>
      </c>
    </row>
    <row r="172" spans="1:10" ht="25.5" x14ac:dyDescent="0.2">
      <c r="A172" s="35" t="s">
        <v>297</v>
      </c>
      <c r="B172" s="36" t="s">
        <v>911</v>
      </c>
      <c r="C172" s="46">
        <v>-165251462</v>
      </c>
      <c r="D172" s="46">
        <v>-1546383</v>
      </c>
      <c r="E172" s="46">
        <v>-30572584</v>
      </c>
      <c r="F172" s="46">
        <v>-263530</v>
      </c>
      <c r="G172" s="46">
        <v>-7484792</v>
      </c>
      <c r="H172" s="46">
        <v>-4763584</v>
      </c>
      <c r="J172" s="19">
        <f t="shared" si="2"/>
        <v>-209882335</v>
      </c>
    </row>
    <row r="173" spans="1:10" ht="25.5" x14ac:dyDescent="0.2">
      <c r="A173" s="33" t="s">
        <v>299</v>
      </c>
      <c r="B173" s="34" t="s">
        <v>912</v>
      </c>
      <c r="C173" s="45">
        <v>0</v>
      </c>
      <c r="D173" s="45">
        <v>0</v>
      </c>
      <c r="E173" s="45">
        <v>0</v>
      </c>
      <c r="F173" s="45">
        <v>0</v>
      </c>
      <c r="G173" s="45">
        <v>0</v>
      </c>
      <c r="H173" s="45">
        <v>0</v>
      </c>
      <c r="J173" s="19">
        <f t="shared" si="2"/>
        <v>0</v>
      </c>
    </row>
    <row r="174" spans="1:10" ht="38.25" x14ac:dyDescent="0.2">
      <c r="A174" s="33" t="s">
        <v>301</v>
      </c>
      <c r="B174" s="34" t="s">
        <v>913</v>
      </c>
      <c r="C174" s="45">
        <v>0</v>
      </c>
      <c r="D174" s="45">
        <v>0</v>
      </c>
      <c r="E174" s="45">
        <v>0</v>
      </c>
      <c r="F174" s="45">
        <v>0</v>
      </c>
      <c r="G174" s="45">
        <v>0</v>
      </c>
      <c r="H174" s="45">
        <v>0</v>
      </c>
      <c r="J174" s="19">
        <f t="shared" si="2"/>
        <v>0</v>
      </c>
    </row>
    <row r="175" spans="1:10" ht="25.5" x14ac:dyDescent="0.2">
      <c r="A175" s="35" t="s">
        <v>302</v>
      </c>
      <c r="B175" s="36" t="s">
        <v>914</v>
      </c>
      <c r="C175" s="46">
        <v>0</v>
      </c>
      <c r="D175" s="46">
        <v>0</v>
      </c>
      <c r="E175" s="46">
        <v>0</v>
      </c>
      <c r="F175" s="46">
        <v>0</v>
      </c>
      <c r="G175" s="46">
        <v>0</v>
      </c>
      <c r="H175" s="46">
        <v>0</v>
      </c>
      <c r="J175" s="19">
        <f t="shared" si="2"/>
        <v>0</v>
      </c>
    </row>
    <row r="176" spans="1:10" x14ac:dyDescent="0.2">
      <c r="A176" s="35" t="s">
        <v>304</v>
      </c>
      <c r="B176" s="36" t="s">
        <v>915</v>
      </c>
      <c r="C176" s="46">
        <v>75878442</v>
      </c>
      <c r="D176" s="46">
        <v>2173524</v>
      </c>
      <c r="E176" s="46">
        <v>91496769</v>
      </c>
      <c r="F176" s="46">
        <v>768035</v>
      </c>
      <c r="G176" s="46">
        <v>5188441</v>
      </c>
      <c r="H176" s="46">
        <v>38489</v>
      </c>
      <c r="J176" s="19">
        <f t="shared" si="2"/>
        <v>175543700</v>
      </c>
    </row>
    <row r="177" spans="1:10" ht="25.5" x14ac:dyDescent="0.2">
      <c r="A177" s="33" t="s">
        <v>306</v>
      </c>
      <c r="B177" s="34" t="s">
        <v>916</v>
      </c>
      <c r="C177" s="45">
        <v>0</v>
      </c>
      <c r="D177" s="45">
        <v>0</v>
      </c>
      <c r="E177" s="45">
        <v>0</v>
      </c>
      <c r="F177" s="45">
        <v>0</v>
      </c>
      <c r="G177" s="45">
        <v>0</v>
      </c>
      <c r="H177" s="45">
        <v>0</v>
      </c>
      <c r="J177" s="19">
        <f t="shared" si="2"/>
        <v>0</v>
      </c>
    </row>
    <row r="178" spans="1:10" ht="25.5" x14ac:dyDescent="0.2">
      <c r="A178" s="33" t="s">
        <v>308</v>
      </c>
      <c r="B178" s="34" t="s">
        <v>917</v>
      </c>
      <c r="C178" s="45">
        <v>0</v>
      </c>
      <c r="D178" s="45">
        <v>0</v>
      </c>
      <c r="E178" s="45">
        <v>0</v>
      </c>
      <c r="F178" s="45">
        <v>0</v>
      </c>
      <c r="G178" s="45">
        <v>0</v>
      </c>
      <c r="H178" s="45">
        <v>0</v>
      </c>
      <c r="J178" s="19">
        <f t="shared" si="2"/>
        <v>0</v>
      </c>
    </row>
    <row r="179" spans="1:10" x14ac:dyDescent="0.2">
      <c r="A179" s="33" t="s">
        <v>310</v>
      </c>
      <c r="B179" s="34" t="s">
        <v>918</v>
      </c>
      <c r="C179" s="45">
        <v>0</v>
      </c>
      <c r="D179" s="45">
        <v>0</v>
      </c>
      <c r="E179" s="45">
        <v>0</v>
      </c>
      <c r="F179" s="45">
        <v>0</v>
      </c>
      <c r="G179" s="45">
        <v>0</v>
      </c>
      <c r="H179" s="45">
        <v>0</v>
      </c>
      <c r="J179" s="19">
        <f t="shared" si="2"/>
        <v>0</v>
      </c>
    </row>
    <row r="180" spans="1:10" ht="25.5" x14ac:dyDescent="0.2">
      <c r="A180" s="35" t="s">
        <v>312</v>
      </c>
      <c r="B180" s="36" t="s">
        <v>919</v>
      </c>
      <c r="C180" s="46">
        <v>0</v>
      </c>
      <c r="D180" s="46">
        <v>0</v>
      </c>
      <c r="E180" s="46">
        <v>0</v>
      </c>
      <c r="F180" s="46">
        <v>0</v>
      </c>
      <c r="G180" s="46">
        <v>0</v>
      </c>
      <c r="H180" s="46">
        <v>0</v>
      </c>
      <c r="J180" s="19">
        <f t="shared" si="2"/>
        <v>0</v>
      </c>
    </row>
    <row r="181" spans="1:10" x14ac:dyDescent="0.2">
      <c r="A181" s="35" t="s">
        <v>314</v>
      </c>
      <c r="B181" s="36" t="s">
        <v>920</v>
      </c>
      <c r="C181" s="46">
        <v>18927004757</v>
      </c>
      <c r="D181" s="46">
        <v>2707075</v>
      </c>
      <c r="E181" s="46">
        <v>98454516</v>
      </c>
      <c r="F181" s="46">
        <v>3484970</v>
      </c>
      <c r="G181" s="46">
        <v>7535618</v>
      </c>
      <c r="H181" s="46">
        <v>21097914</v>
      </c>
      <c r="I181" s="25"/>
      <c r="J181" s="20">
        <f t="shared" si="2"/>
        <v>19060284850</v>
      </c>
    </row>
    <row r="182" spans="1:10" x14ac:dyDescent="0.2">
      <c r="A182" s="33" t="s">
        <v>316</v>
      </c>
      <c r="B182" s="34" t="s">
        <v>921</v>
      </c>
      <c r="C182" s="45">
        <v>15833377000</v>
      </c>
      <c r="D182" s="45">
        <v>21787978</v>
      </c>
      <c r="E182" s="45">
        <v>35250358</v>
      </c>
      <c r="F182" s="45">
        <v>8145331</v>
      </c>
      <c r="G182" s="45">
        <v>0</v>
      </c>
      <c r="H182" s="45">
        <v>0</v>
      </c>
      <c r="J182" s="19">
        <f t="shared" si="2"/>
        <v>15898560667</v>
      </c>
    </row>
    <row r="183" spans="1:10" x14ac:dyDescent="0.2">
      <c r="A183" s="33" t="s">
        <v>317</v>
      </c>
      <c r="B183" s="34" t="s">
        <v>922</v>
      </c>
      <c r="C183" s="45">
        <v>-470819833</v>
      </c>
      <c r="D183" s="45">
        <v>0</v>
      </c>
      <c r="E183" s="45">
        <v>0</v>
      </c>
      <c r="F183" s="45">
        <v>-24290</v>
      </c>
      <c r="G183" s="45">
        <v>0</v>
      </c>
      <c r="H183" s="45">
        <v>2976682</v>
      </c>
      <c r="J183" s="19">
        <f t="shared" si="2"/>
        <v>-467867441</v>
      </c>
    </row>
    <row r="184" spans="1:10" ht="25.5" x14ac:dyDescent="0.2">
      <c r="A184" s="33" t="s">
        <v>319</v>
      </c>
      <c r="B184" s="34" t="s">
        <v>1052</v>
      </c>
      <c r="C184" s="45">
        <v>302464560</v>
      </c>
      <c r="D184" s="45">
        <v>2200991</v>
      </c>
      <c r="E184" s="45">
        <v>918294</v>
      </c>
      <c r="F184" s="45">
        <v>546146</v>
      </c>
      <c r="G184" s="45">
        <v>0</v>
      </c>
      <c r="H184" s="45">
        <v>0</v>
      </c>
      <c r="J184" s="19">
        <f t="shared" si="2"/>
        <v>306129991</v>
      </c>
    </row>
    <row r="185" spans="1:10" x14ac:dyDescent="0.2">
      <c r="A185" s="33" t="s">
        <v>321</v>
      </c>
      <c r="B185" s="34" t="s">
        <v>923</v>
      </c>
      <c r="C185" s="45">
        <v>1807431739</v>
      </c>
      <c r="D185" s="45">
        <v>-39214801</v>
      </c>
      <c r="E185" s="45">
        <v>-9396491</v>
      </c>
      <c r="F185" s="45">
        <v>-10666132</v>
      </c>
      <c r="G185" s="45">
        <v>-15200848</v>
      </c>
      <c r="H185" s="45">
        <v>8141257</v>
      </c>
      <c r="J185" s="19">
        <f t="shared" si="2"/>
        <v>1741094724</v>
      </c>
    </row>
    <row r="186" spans="1:10" x14ac:dyDescent="0.2">
      <c r="A186" s="33" t="s">
        <v>323</v>
      </c>
      <c r="B186" s="34" t="s">
        <v>924</v>
      </c>
      <c r="C186" s="45">
        <v>0</v>
      </c>
      <c r="D186" s="45">
        <v>0</v>
      </c>
      <c r="E186" s="45">
        <v>0</v>
      </c>
      <c r="F186" s="45">
        <v>0</v>
      </c>
      <c r="G186" s="45">
        <v>0</v>
      </c>
      <c r="H186" s="45">
        <v>0</v>
      </c>
      <c r="J186" s="19">
        <f t="shared" si="2"/>
        <v>0</v>
      </c>
    </row>
    <row r="187" spans="1:10" x14ac:dyDescent="0.2">
      <c r="A187" s="33" t="s">
        <v>325</v>
      </c>
      <c r="B187" s="34" t="s">
        <v>925</v>
      </c>
      <c r="C187" s="45">
        <v>-159777139</v>
      </c>
      <c r="D187" s="45">
        <v>-5866647</v>
      </c>
      <c r="E187" s="45">
        <v>39062336</v>
      </c>
      <c r="F187" s="45">
        <v>13503</v>
      </c>
      <c r="G187" s="45">
        <v>3616270</v>
      </c>
      <c r="H187" s="45">
        <v>704181</v>
      </c>
      <c r="J187" s="19">
        <f t="shared" si="2"/>
        <v>-122247496</v>
      </c>
    </row>
    <row r="188" spans="1:10" x14ac:dyDescent="0.2">
      <c r="A188" s="35" t="s">
        <v>327</v>
      </c>
      <c r="B188" s="36" t="s">
        <v>926</v>
      </c>
      <c r="C188" s="46">
        <v>17312676327</v>
      </c>
      <c r="D188" s="46">
        <v>-21092479</v>
      </c>
      <c r="E188" s="46">
        <v>65834497</v>
      </c>
      <c r="F188" s="46">
        <v>-1985442</v>
      </c>
      <c r="G188" s="46">
        <v>-11584578</v>
      </c>
      <c r="H188" s="46">
        <v>11822120</v>
      </c>
      <c r="J188" s="19">
        <f t="shared" si="2"/>
        <v>17355670445</v>
      </c>
    </row>
    <row r="189" spans="1:10" ht="25.5" x14ac:dyDescent="0.2">
      <c r="A189" s="33" t="s">
        <v>329</v>
      </c>
      <c r="B189" s="34" t="s">
        <v>927</v>
      </c>
      <c r="C189" s="45">
        <v>0</v>
      </c>
      <c r="D189" s="45">
        <v>35180</v>
      </c>
      <c r="E189" s="45">
        <v>1</v>
      </c>
      <c r="F189" s="45">
        <v>0</v>
      </c>
      <c r="G189" s="45">
        <v>0</v>
      </c>
      <c r="H189" s="45">
        <v>0</v>
      </c>
      <c r="J189" s="19">
        <f t="shared" si="2"/>
        <v>35181</v>
      </c>
    </row>
    <row r="190" spans="1:10" ht="38.25" x14ac:dyDescent="0.2">
      <c r="A190" s="33" t="s">
        <v>330</v>
      </c>
      <c r="B190" s="34" t="s">
        <v>928</v>
      </c>
      <c r="C190" s="45">
        <v>0</v>
      </c>
      <c r="D190" s="45">
        <v>0</v>
      </c>
      <c r="E190" s="45">
        <v>0</v>
      </c>
      <c r="F190" s="45">
        <v>0</v>
      </c>
      <c r="G190" s="45">
        <v>0</v>
      </c>
      <c r="H190" s="45">
        <v>0</v>
      </c>
      <c r="J190" s="19">
        <f t="shared" si="2"/>
        <v>0</v>
      </c>
    </row>
    <row r="191" spans="1:10" ht="25.5" x14ac:dyDescent="0.2">
      <c r="A191" s="33" t="s">
        <v>332</v>
      </c>
      <c r="B191" s="34" t="s">
        <v>929</v>
      </c>
      <c r="C191" s="45">
        <v>0</v>
      </c>
      <c r="D191" s="45">
        <v>238470</v>
      </c>
      <c r="E191" s="45">
        <v>0</v>
      </c>
      <c r="F191" s="45">
        <v>0</v>
      </c>
      <c r="G191" s="45">
        <v>0</v>
      </c>
      <c r="H191" s="45">
        <v>0</v>
      </c>
      <c r="J191" s="19">
        <f t="shared" si="2"/>
        <v>238470</v>
      </c>
    </row>
    <row r="192" spans="1:10" ht="25.5" x14ac:dyDescent="0.2">
      <c r="A192" s="33" t="s">
        <v>334</v>
      </c>
      <c r="B192" s="34" t="s">
        <v>930</v>
      </c>
      <c r="C192" s="45">
        <v>0</v>
      </c>
      <c r="D192" s="45">
        <v>0</v>
      </c>
      <c r="E192" s="45">
        <v>0</v>
      </c>
      <c r="F192" s="45">
        <v>0</v>
      </c>
      <c r="G192" s="45">
        <v>0</v>
      </c>
      <c r="H192" s="45">
        <v>0</v>
      </c>
      <c r="J192" s="19">
        <f t="shared" si="2"/>
        <v>0</v>
      </c>
    </row>
    <row r="193" spans="1:10" ht="38.25" x14ac:dyDescent="0.2">
      <c r="A193" s="33" t="s">
        <v>336</v>
      </c>
      <c r="B193" s="34" t="s">
        <v>931</v>
      </c>
      <c r="C193" s="45">
        <v>0</v>
      </c>
      <c r="D193" s="45">
        <v>0</v>
      </c>
      <c r="E193" s="45">
        <v>0</v>
      </c>
      <c r="F193" s="45">
        <v>0</v>
      </c>
      <c r="G193" s="45">
        <v>0</v>
      </c>
      <c r="H193" s="45">
        <v>0</v>
      </c>
      <c r="J193" s="19">
        <f t="shared" si="2"/>
        <v>0</v>
      </c>
    </row>
    <row r="194" spans="1:10" ht="51" x14ac:dyDescent="0.2">
      <c r="A194" s="33" t="s">
        <v>338</v>
      </c>
      <c r="B194" s="34" t="s">
        <v>932</v>
      </c>
      <c r="C194" s="45">
        <v>0</v>
      </c>
      <c r="D194" s="45">
        <v>0</v>
      </c>
      <c r="E194" s="45">
        <v>0</v>
      </c>
      <c r="F194" s="45">
        <v>0</v>
      </c>
      <c r="G194" s="45">
        <v>0</v>
      </c>
      <c r="H194" s="45">
        <v>0</v>
      </c>
      <c r="J194" s="19">
        <f t="shared" si="2"/>
        <v>0</v>
      </c>
    </row>
    <row r="195" spans="1:10" ht="38.25" x14ac:dyDescent="0.2">
      <c r="A195" s="33" t="s">
        <v>339</v>
      </c>
      <c r="B195" s="34" t="s">
        <v>933</v>
      </c>
      <c r="C195" s="45">
        <v>0</v>
      </c>
      <c r="D195" s="45">
        <v>0</v>
      </c>
      <c r="E195" s="45">
        <v>0</v>
      </c>
      <c r="F195" s="45">
        <v>0</v>
      </c>
      <c r="G195" s="45">
        <v>0</v>
      </c>
      <c r="H195" s="45">
        <v>0</v>
      </c>
      <c r="J195" s="19">
        <f t="shared" si="2"/>
        <v>0</v>
      </c>
    </row>
    <row r="196" spans="1:10" ht="25.5" x14ac:dyDescent="0.2">
      <c r="A196" s="33" t="s">
        <v>341</v>
      </c>
      <c r="B196" s="34" t="s">
        <v>934</v>
      </c>
      <c r="C196" s="45">
        <v>0</v>
      </c>
      <c r="D196" s="45">
        <v>0</v>
      </c>
      <c r="E196" s="45">
        <v>0</v>
      </c>
      <c r="F196" s="45">
        <v>0</v>
      </c>
      <c r="G196" s="45">
        <v>0</v>
      </c>
      <c r="H196" s="45">
        <v>0</v>
      </c>
      <c r="J196" s="19">
        <f t="shared" si="2"/>
        <v>0</v>
      </c>
    </row>
    <row r="197" spans="1:10" ht="25.5" x14ac:dyDescent="0.2">
      <c r="A197" s="33" t="s">
        <v>342</v>
      </c>
      <c r="B197" s="34" t="s">
        <v>935</v>
      </c>
      <c r="C197" s="45">
        <v>0</v>
      </c>
      <c r="D197" s="45">
        <v>0</v>
      </c>
      <c r="E197" s="45">
        <v>0</v>
      </c>
      <c r="F197" s="45">
        <v>0</v>
      </c>
      <c r="G197" s="45">
        <v>0</v>
      </c>
      <c r="H197" s="45">
        <v>0</v>
      </c>
      <c r="J197" s="19">
        <f t="shared" ref="J197:J255" si="3">SUM(C197:H197)</f>
        <v>0</v>
      </c>
    </row>
    <row r="198" spans="1:10" ht="38.25" x14ac:dyDescent="0.2">
      <c r="A198" s="33" t="s">
        <v>344</v>
      </c>
      <c r="B198" s="34" t="s">
        <v>936</v>
      </c>
      <c r="C198" s="45">
        <v>0</v>
      </c>
      <c r="D198" s="45">
        <v>0</v>
      </c>
      <c r="E198" s="45">
        <v>0</v>
      </c>
      <c r="F198" s="45">
        <v>0</v>
      </c>
      <c r="G198" s="45">
        <v>0</v>
      </c>
      <c r="H198" s="45">
        <v>0</v>
      </c>
      <c r="J198" s="19">
        <f t="shared" si="3"/>
        <v>0</v>
      </c>
    </row>
    <row r="199" spans="1:10" ht="51" x14ac:dyDescent="0.2">
      <c r="A199" s="33" t="s">
        <v>346</v>
      </c>
      <c r="B199" s="34" t="s">
        <v>937</v>
      </c>
      <c r="C199" s="45">
        <v>0</v>
      </c>
      <c r="D199" s="45">
        <v>0</v>
      </c>
      <c r="E199" s="45">
        <v>0</v>
      </c>
      <c r="F199" s="45">
        <v>0</v>
      </c>
      <c r="G199" s="45">
        <v>0</v>
      </c>
      <c r="H199" s="45">
        <v>0</v>
      </c>
      <c r="J199" s="19">
        <f t="shared" si="3"/>
        <v>0</v>
      </c>
    </row>
    <row r="200" spans="1:10" ht="38.25" x14ac:dyDescent="0.2">
      <c r="A200" s="33" t="s">
        <v>348</v>
      </c>
      <c r="B200" s="34" t="s">
        <v>938</v>
      </c>
      <c r="C200" s="45">
        <v>0</v>
      </c>
      <c r="D200" s="45">
        <v>0</v>
      </c>
      <c r="E200" s="45">
        <v>0</v>
      </c>
      <c r="F200" s="45">
        <v>0</v>
      </c>
      <c r="G200" s="45">
        <v>0</v>
      </c>
      <c r="H200" s="45">
        <v>0</v>
      </c>
      <c r="J200" s="19">
        <f t="shared" si="3"/>
        <v>0</v>
      </c>
    </row>
    <row r="201" spans="1:10" ht="38.25" x14ac:dyDescent="0.2">
      <c r="A201" s="33" t="s">
        <v>349</v>
      </c>
      <c r="B201" s="34" t="s">
        <v>939</v>
      </c>
      <c r="C201" s="45">
        <v>0</v>
      </c>
      <c r="D201" s="45">
        <v>0</v>
      </c>
      <c r="E201" s="45">
        <v>0</v>
      </c>
      <c r="F201" s="45">
        <v>0</v>
      </c>
      <c r="G201" s="45">
        <v>0</v>
      </c>
      <c r="H201" s="45">
        <v>0</v>
      </c>
      <c r="J201" s="19">
        <f t="shared" si="3"/>
        <v>0</v>
      </c>
    </row>
    <row r="202" spans="1:10" ht="38.25" x14ac:dyDescent="0.2">
      <c r="A202" s="33" t="s">
        <v>350</v>
      </c>
      <c r="B202" s="34" t="s">
        <v>940</v>
      </c>
      <c r="C202" s="45">
        <v>0</v>
      </c>
      <c r="D202" s="45">
        <v>0</v>
      </c>
      <c r="E202" s="45">
        <v>0</v>
      </c>
      <c r="F202" s="45">
        <v>0</v>
      </c>
      <c r="G202" s="45">
        <v>0</v>
      </c>
      <c r="H202" s="45">
        <v>0</v>
      </c>
      <c r="J202" s="19">
        <f t="shared" si="3"/>
        <v>0</v>
      </c>
    </row>
    <row r="203" spans="1:10" ht="38.25" x14ac:dyDescent="0.2">
      <c r="A203" s="33" t="s">
        <v>352</v>
      </c>
      <c r="B203" s="34" t="s">
        <v>941</v>
      </c>
      <c r="C203" s="45">
        <v>0</v>
      </c>
      <c r="D203" s="45">
        <v>0</v>
      </c>
      <c r="E203" s="45">
        <v>0</v>
      </c>
      <c r="F203" s="45">
        <v>0</v>
      </c>
      <c r="G203" s="45">
        <v>0</v>
      </c>
      <c r="H203" s="45">
        <v>0</v>
      </c>
      <c r="J203" s="19">
        <f t="shared" si="3"/>
        <v>0</v>
      </c>
    </row>
    <row r="204" spans="1:10" ht="25.5" x14ac:dyDescent="0.2">
      <c r="A204" s="33" t="s">
        <v>353</v>
      </c>
      <c r="B204" s="34" t="s">
        <v>942</v>
      </c>
      <c r="C204" s="45">
        <v>0</v>
      </c>
      <c r="D204" s="45">
        <v>0</v>
      </c>
      <c r="E204" s="45">
        <v>0</v>
      </c>
      <c r="F204" s="45">
        <v>0</v>
      </c>
      <c r="G204" s="45">
        <v>0</v>
      </c>
      <c r="H204" s="45">
        <v>0</v>
      </c>
      <c r="J204" s="19">
        <f t="shared" si="3"/>
        <v>0</v>
      </c>
    </row>
    <row r="205" spans="1:10" ht="38.25" x14ac:dyDescent="0.2">
      <c r="A205" s="33" t="s">
        <v>355</v>
      </c>
      <c r="B205" s="34" t="s">
        <v>943</v>
      </c>
      <c r="C205" s="45">
        <v>0</v>
      </c>
      <c r="D205" s="45">
        <v>0</v>
      </c>
      <c r="E205" s="45">
        <v>0</v>
      </c>
      <c r="F205" s="45">
        <v>0</v>
      </c>
      <c r="G205" s="45">
        <v>0</v>
      </c>
      <c r="H205" s="45">
        <v>0</v>
      </c>
      <c r="J205" s="19">
        <f t="shared" si="3"/>
        <v>0</v>
      </c>
    </row>
    <row r="206" spans="1:10" ht="25.5" x14ac:dyDescent="0.2">
      <c r="A206" s="33" t="s">
        <v>357</v>
      </c>
      <c r="B206" s="34" t="s">
        <v>944</v>
      </c>
      <c r="C206" s="45">
        <v>0</v>
      </c>
      <c r="D206" s="45">
        <v>0</v>
      </c>
      <c r="E206" s="45">
        <v>0</v>
      </c>
      <c r="F206" s="45">
        <v>0</v>
      </c>
      <c r="G206" s="45">
        <v>0</v>
      </c>
      <c r="H206" s="45">
        <v>0</v>
      </c>
      <c r="J206" s="19">
        <f t="shared" si="3"/>
        <v>0</v>
      </c>
    </row>
    <row r="207" spans="1:10" ht="38.25" x14ac:dyDescent="0.2">
      <c r="A207" s="33" t="s">
        <v>359</v>
      </c>
      <c r="B207" s="34" t="s">
        <v>945</v>
      </c>
      <c r="C207" s="45">
        <v>0</v>
      </c>
      <c r="D207" s="45">
        <v>0</v>
      </c>
      <c r="E207" s="45">
        <v>0</v>
      </c>
      <c r="F207" s="45">
        <v>0</v>
      </c>
      <c r="G207" s="45">
        <v>0</v>
      </c>
      <c r="H207" s="45">
        <v>0</v>
      </c>
      <c r="J207" s="19">
        <f t="shared" si="3"/>
        <v>0</v>
      </c>
    </row>
    <row r="208" spans="1:10" ht="38.25" x14ac:dyDescent="0.2">
      <c r="A208" s="33" t="s">
        <v>361</v>
      </c>
      <c r="B208" s="34" t="s">
        <v>946</v>
      </c>
      <c r="C208" s="45">
        <v>0</v>
      </c>
      <c r="D208" s="45">
        <v>0</v>
      </c>
      <c r="E208" s="45">
        <v>0</v>
      </c>
      <c r="F208" s="45">
        <v>0</v>
      </c>
      <c r="G208" s="45">
        <v>0</v>
      </c>
      <c r="H208" s="45">
        <v>0</v>
      </c>
      <c r="J208" s="19">
        <f t="shared" si="3"/>
        <v>0</v>
      </c>
    </row>
    <row r="209" spans="1:10" ht="25.5" x14ac:dyDescent="0.2">
      <c r="A209" s="33" t="s">
        <v>362</v>
      </c>
      <c r="B209" s="34" t="s">
        <v>947</v>
      </c>
      <c r="C209" s="45">
        <v>0</v>
      </c>
      <c r="D209" s="45">
        <v>0</v>
      </c>
      <c r="E209" s="45">
        <v>0</v>
      </c>
      <c r="F209" s="45">
        <v>0</v>
      </c>
      <c r="G209" s="45">
        <v>0</v>
      </c>
      <c r="H209" s="45">
        <v>0</v>
      </c>
      <c r="J209" s="19">
        <f t="shared" si="3"/>
        <v>0</v>
      </c>
    </row>
    <row r="210" spans="1:10" ht="25.5" x14ac:dyDescent="0.2">
      <c r="A210" s="33" t="s">
        <v>364</v>
      </c>
      <c r="B210" s="34" t="s">
        <v>948</v>
      </c>
      <c r="C210" s="45">
        <v>0</v>
      </c>
      <c r="D210" s="45">
        <v>0</v>
      </c>
      <c r="E210" s="45">
        <v>0</v>
      </c>
      <c r="F210" s="45">
        <v>0</v>
      </c>
      <c r="G210" s="45">
        <v>0</v>
      </c>
      <c r="H210" s="45">
        <v>0</v>
      </c>
      <c r="J210" s="19">
        <f t="shared" si="3"/>
        <v>0</v>
      </c>
    </row>
    <row r="211" spans="1:10" ht="51" x14ac:dyDescent="0.2">
      <c r="A211" s="33" t="s">
        <v>365</v>
      </c>
      <c r="B211" s="34" t="s">
        <v>949</v>
      </c>
      <c r="C211" s="45">
        <v>0</v>
      </c>
      <c r="D211" s="45">
        <v>0</v>
      </c>
      <c r="E211" s="45">
        <v>0</v>
      </c>
      <c r="F211" s="45">
        <v>0</v>
      </c>
      <c r="G211" s="45">
        <v>0</v>
      </c>
      <c r="H211" s="45">
        <v>0</v>
      </c>
      <c r="J211" s="19">
        <f t="shared" si="3"/>
        <v>0</v>
      </c>
    </row>
    <row r="212" spans="1:10" ht="38.25" x14ac:dyDescent="0.2">
      <c r="A212" s="33" t="s">
        <v>367</v>
      </c>
      <c r="B212" s="34" t="s">
        <v>950</v>
      </c>
      <c r="C212" s="45">
        <v>0</v>
      </c>
      <c r="D212" s="45">
        <v>0</v>
      </c>
      <c r="E212" s="45">
        <v>0</v>
      </c>
      <c r="F212" s="45">
        <v>0</v>
      </c>
      <c r="G212" s="45">
        <v>0</v>
      </c>
      <c r="H212" s="45">
        <v>0</v>
      </c>
      <c r="J212" s="19">
        <f t="shared" si="3"/>
        <v>0</v>
      </c>
    </row>
    <row r="213" spans="1:10" ht="25.5" x14ac:dyDescent="0.2">
      <c r="A213" s="33" t="s">
        <v>369</v>
      </c>
      <c r="B213" s="34" t="s">
        <v>951</v>
      </c>
      <c r="C213" s="45">
        <v>0</v>
      </c>
      <c r="D213" s="45">
        <v>0</v>
      </c>
      <c r="E213" s="45">
        <v>0</v>
      </c>
      <c r="F213" s="45">
        <v>0</v>
      </c>
      <c r="G213" s="45">
        <v>0</v>
      </c>
      <c r="H213" s="45">
        <v>0</v>
      </c>
      <c r="J213" s="19">
        <f t="shared" si="3"/>
        <v>0</v>
      </c>
    </row>
    <row r="214" spans="1:10" ht="25.5" x14ac:dyDescent="0.2">
      <c r="A214" s="35" t="s">
        <v>370</v>
      </c>
      <c r="B214" s="36" t="s">
        <v>952</v>
      </c>
      <c r="C214" s="46">
        <v>0</v>
      </c>
      <c r="D214" s="46">
        <v>273650</v>
      </c>
      <c r="E214" s="46">
        <v>1</v>
      </c>
      <c r="F214" s="46">
        <v>0</v>
      </c>
      <c r="G214" s="46">
        <v>0</v>
      </c>
      <c r="H214" s="46">
        <v>0</v>
      </c>
      <c r="J214" s="19">
        <f t="shared" si="3"/>
        <v>273651</v>
      </c>
    </row>
    <row r="215" spans="1:10" ht="25.5" x14ac:dyDescent="0.2">
      <c r="A215" s="33" t="s">
        <v>372</v>
      </c>
      <c r="B215" s="34" t="s">
        <v>953</v>
      </c>
      <c r="C215" s="45">
        <v>0</v>
      </c>
      <c r="D215" s="45">
        <v>0</v>
      </c>
      <c r="E215" s="45">
        <v>0</v>
      </c>
      <c r="F215" s="45">
        <v>0</v>
      </c>
      <c r="G215" s="45">
        <v>0</v>
      </c>
      <c r="H215" s="45">
        <v>0</v>
      </c>
      <c r="J215" s="19">
        <f t="shared" si="3"/>
        <v>0</v>
      </c>
    </row>
    <row r="216" spans="1:10" ht="38.25" x14ac:dyDescent="0.2">
      <c r="A216" s="33" t="s">
        <v>374</v>
      </c>
      <c r="B216" s="34" t="s">
        <v>954</v>
      </c>
      <c r="C216" s="45">
        <v>0</v>
      </c>
      <c r="D216" s="45">
        <v>0</v>
      </c>
      <c r="E216" s="45">
        <v>0</v>
      </c>
      <c r="F216" s="45">
        <v>0</v>
      </c>
      <c r="G216" s="45">
        <v>0</v>
      </c>
      <c r="H216" s="45">
        <v>0</v>
      </c>
      <c r="J216" s="19">
        <f t="shared" si="3"/>
        <v>0</v>
      </c>
    </row>
    <row r="217" spans="1:10" ht="25.5" x14ac:dyDescent="0.2">
      <c r="A217" s="33" t="s">
        <v>376</v>
      </c>
      <c r="B217" s="34" t="s">
        <v>955</v>
      </c>
      <c r="C217" s="45">
        <v>0</v>
      </c>
      <c r="D217" s="45">
        <v>0</v>
      </c>
      <c r="E217" s="45">
        <v>0</v>
      </c>
      <c r="F217" s="45">
        <v>0</v>
      </c>
      <c r="G217" s="45">
        <v>0</v>
      </c>
      <c r="H217" s="45">
        <v>0</v>
      </c>
      <c r="J217" s="19">
        <f t="shared" si="3"/>
        <v>0</v>
      </c>
    </row>
    <row r="218" spans="1:10" ht="25.5" x14ac:dyDescent="0.2">
      <c r="A218" s="33" t="s">
        <v>378</v>
      </c>
      <c r="B218" s="34" t="s">
        <v>956</v>
      </c>
      <c r="C218" s="45">
        <v>0</v>
      </c>
      <c r="D218" s="45">
        <v>0</v>
      </c>
      <c r="E218" s="45">
        <v>0</v>
      </c>
      <c r="F218" s="45">
        <v>0</v>
      </c>
      <c r="G218" s="45">
        <v>0</v>
      </c>
      <c r="H218" s="45">
        <v>0</v>
      </c>
      <c r="J218" s="19">
        <f t="shared" si="3"/>
        <v>0</v>
      </c>
    </row>
    <row r="219" spans="1:10" ht="38.25" x14ac:dyDescent="0.2">
      <c r="A219" s="33" t="s">
        <v>380</v>
      </c>
      <c r="B219" s="34" t="s">
        <v>957</v>
      </c>
      <c r="C219" s="45">
        <v>0</v>
      </c>
      <c r="D219" s="45">
        <v>0</v>
      </c>
      <c r="E219" s="45">
        <v>0</v>
      </c>
      <c r="F219" s="45">
        <v>0</v>
      </c>
      <c r="G219" s="45">
        <v>0</v>
      </c>
      <c r="H219" s="45">
        <v>0</v>
      </c>
      <c r="J219" s="19">
        <f t="shared" si="3"/>
        <v>0</v>
      </c>
    </row>
    <row r="220" spans="1:10" ht="51" x14ac:dyDescent="0.2">
      <c r="A220" s="33" t="s">
        <v>382</v>
      </c>
      <c r="B220" s="34" t="s">
        <v>958</v>
      </c>
      <c r="C220" s="45">
        <v>0</v>
      </c>
      <c r="D220" s="45">
        <v>0</v>
      </c>
      <c r="E220" s="45">
        <v>0</v>
      </c>
      <c r="F220" s="45">
        <v>0</v>
      </c>
      <c r="G220" s="45">
        <v>0</v>
      </c>
      <c r="H220" s="45">
        <v>0</v>
      </c>
      <c r="J220" s="19">
        <f t="shared" si="3"/>
        <v>0</v>
      </c>
    </row>
    <row r="221" spans="1:10" ht="38.25" x14ac:dyDescent="0.2">
      <c r="A221" s="33" t="s">
        <v>384</v>
      </c>
      <c r="B221" s="34" t="s">
        <v>959</v>
      </c>
      <c r="C221" s="45">
        <v>0</v>
      </c>
      <c r="D221" s="45">
        <v>0</v>
      </c>
      <c r="E221" s="45">
        <v>0</v>
      </c>
      <c r="F221" s="45">
        <v>0</v>
      </c>
      <c r="G221" s="45">
        <v>0</v>
      </c>
      <c r="H221" s="45">
        <v>0</v>
      </c>
      <c r="J221" s="19">
        <f t="shared" si="3"/>
        <v>0</v>
      </c>
    </row>
    <row r="222" spans="1:10" ht="25.5" x14ac:dyDescent="0.2">
      <c r="A222" s="33" t="s">
        <v>385</v>
      </c>
      <c r="B222" s="34" t="s">
        <v>960</v>
      </c>
      <c r="C222" s="45">
        <v>0</v>
      </c>
      <c r="D222" s="45">
        <v>0</v>
      </c>
      <c r="E222" s="45">
        <v>0</v>
      </c>
      <c r="F222" s="45">
        <v>0</v>
      </c>
      <c r="G222" s="45">
        <v>0</v>
      </c>
      <c r="H222" s="45">
        <v>0</v>
      </c>
      <c r="J222" s="19">
        <f t="shared" si="3"/>
        <v>0</v>
      </c>
    </row>
    <row r="223" spans="1:10" ht="25.5" x14ac:dyDescent="0.2">
      <c r="A223" s="33" t="s">
        <v>387</v>
      </c>
      <c r="B223" s="34" t="s">
        <v>961</v>
      </c>
      <c r="C223" s="45">
        <v>0</v>
      </c>
      <c r="D223" s="45">
        <v>0</v>
      </c>
      <c r="E223" s="45">
        <v>0</v>
      </c>
      <c r="F223" s="45">
        <v>0</v>
      </c>
      <c r="G223" s="45">
        <v>0</v>
      </c>
      <c r="H223" s="45">
        <v>0</v>
      </c>
      <c r="J223" s="19">
        <f t="shared" si="3"/>
        <v>0</v>
      </c>
    </row>
    <row r="224" spans="1:10" ht="38.25" x14ac:dyDescent="0.2">
      <c r="A224" s="33" t="s">
        <v>389</v>
      </c>
      <c r="B224" s="34" t="s">
        <v>962</v>
      </c>
      <c r="C224" s="45">
        <v>0</v>
      </c>
      <c r="D224" s="45">
        <v>0</v>
      </c>
      <c r="E224" s="45">
        <v>0</v>
      </c>
      <c r="F224" s="45">
        <v>0</v>
      </c>
      <c r="G224" s="45">
        <v>0</v>
      </c>
      <c r="H224" s="45">
        <v>0</v>
      </c>
      <c r="J224" s="19">
        <f t="shared" si="3"/>
        <v>0</v>
      </c>
    </row>
    <row r="225" spans="1:10" ht="51" x14ac:dyDescent="0.2">
      <c r="A225" s="33" t="s">
        <v>390</v>
      </c>
      <c r="B225" s="34" t="s">
        <v>963</v>
      </c>
      <c r="C225" s="45">
        <v>0</v>
      </c>
      <c r="D225" s="45">
        <v>0</v>
      </c>
      <c r="E225" s="45">
        <v>0</v>
      </c>
      <c r="F225" s="45">
        <v>0</v>
      </c>
      <c r="G225" s="45">
        <v>0</v>
      </c>
      <c r="H225" s="45">
        <v>0</v>
      </c>
      <c r="J225" s="19">
        <f t="shared" si="3"/>
        <v>0</v>
      </c>
    </row>
    <row r="226" spans="1:10" ht="38.25" x14ac:dyDescent="0.2">
      <c r="A226" s="33" t="s">
        <v>392</v>
      </c>
      <c r="B226" s="34" t="s">
        <v>964</v>
      </c>
      <c r="C226" s="45">
        <v>0</v>
      </c>
      <c r="D226" s="45">
        <v>0</v>
      </c>
      <c r="E226" s="45">
        <v>0</v>
      </c>
      <c r="F226" s="45">
        <v>0</v>
      </c>
      <c r="G226" s="45">
        <v>0</v>
      </c>
      <c r="H226" s="45">
        <v>0</v>
      </c>
      <c r="J226" s="19">
        <f t="shared" si="3"/>
        <v>0</v>
      </c>
    </row>
    <row r="227" spans="1:10" ht="38.25" x14ac:dyDescent="0.2">
      <c r="A227" s="33" t="s">
        <v>394</v>
      </c>
      <c r="B227" s="34" t="s">
        <v>965</v>
      </c>
      <c r="C227" s="45">
        <v>38675786</v>
      </c>
      <c r="D227" s="45">
        <v>0</v>
      </c>
      <c r="E227" s="45">
        <v>0</v>
      </c>
      <c r="F227" s="45">
        <v>0</v>
      </c>
      <c r="G227" s="45">
        <v>0</v>
      </c>
      <c r="H227" s="45">
        <v>0</v>
      </c>
      <c r="J227" s="19">
        <f t="shared" si="3"/>
        <v>38675786</v>
      </c>
    </row>
    <row r="228" spans="1:10" ht="38.25" x14ac:dyDescent="0.2">
      <c r="A228" s="33" t="s">
        <v>396</v>
      </c>
      <c r="B228" s="34" t="s">
        <v>966</v>
      </c>
      <c r="C228" s="45">
        <v>0</v>
      </c>
      <c r="D228" s="45">
        <v>0</v>
      </c>
      <c r="E228" s="45">
        <v>0</v>
      </c>
      <c r="F228" s="45">
        <v>0</v>
      </c>
      <c r="G228" s="45">
        <v>0</v>
      </c>
      <c r="H228" s="45">
        <v>0</v>
      </c>
      <c r="J228" s="19">
        <f t="shared" si="3"/>
        <v>0</v>
      </c>
    </row>
    <row r="229" spans="1:10" ht="38.25" x14ac:dyDescent="0.2">
      <c r="A229" s="33" t="s">
        <v>398</v>
      </c>
      <c r="B229" s="34" t="s">
        <v>967</v>
      </c>
      <c r="C229" s="45">
        <v>0</v>
      </c>
      <c r="D229" s="45">
        <v>0</v>
      </c>
      <c r="E229" s="45">
        <v>0</v>
      </c>
      <c r="F229" s="45">
        <v>0</v>
      </c>
      <c r="G229" s="45">
        <v>0</v>
      </c>
      <c r="H229" s="45">
        <v>0</v>
      </c>
      <c r="J229" s="19">
        <f t="shared" si="3"/>
        <v>0</v>
      </c>
    </row>
    <row r="230" spans="1:10" ht="38.25" x14ac:dyDescent="0.2">
      <c r="A230" s="33" t="s">
        <v>400</v>
      </c>
      <c r="B230" s="34" t="s">
        <v>968</v>
      </c>
      <c r="C230" s="45">
        <v>0</v>
      </c>
      <c r="D230" s="45">
        <v>0</v>
      </c>
      <c r="E230" s="45">
        <v>0</v>
      </c>
      <c r="F230" s="45">
        <v>0</v>
      </c>
      <c r="G230" s="45">
        <v>0</v>
      </c>
      <c r="H230" s="45">
        <v>0</v>
      </c>
      <c r="J230" s="19">
        <f t="shared" si="3"/>
        <v>0</v>
      </c>
    </row>
    <row r="231" spans="1:10" ht="38.25" x14ac:dyDescent="0.2">
      <c r="A231" s="33" t="s">
        <v>402</v>
      </c>
      <c r="B231" s="34" t="s">
        <v>969</v>
      </c>
      <c r="C231" s="45">
        <v>0</v>
      </c>
      <c r="D231" s="45">
        <v>0</v>
      </c>
      <c r="E231" s="45">
        <v>0</v>
      </c>
      <c r="F231" s="45">
        <v>0</v>
      </c>
      <c r="G231" s="45">
        <v>0</v>
      </c>
      <c r="H231" s="45">
        <v>0</v>
      </c>
      <c r="J231" s="19">
        <f t="shared" si="3"/>
        <v>0</v>
      </c>
    </row>
    <row r="232" spans="1:10" ht="38.25" x14ac:dyDescent="0.2">
      <c r="A232" s="33" t="s">
        <v>404</v>
      </c>
      <c r="B232" s="34" t="s">
        <v>970</v>
      </c>
      <c r="C232" s="45">
        <v>38675786</v>
      </c>
      <c r="D232" s="45">
        <v>0</v>
      </c>
      <c r="E232" s="45">
        <v>0</v>
      </c>
      <c r="F232" s="45">
        <v>0</v>
      </c>
      <c r="G232" s="45">
        <v>0</v>
      </c>
      <c r="H232" s="45">
        <v>0</v>
      </c>
      <c r="J232" s="19">
        <f t="shared" si="3"/>
        <v>38675786</v>
      </c>
    </row>
    <row r="233" spans="1:10" ht="38.25" x14ac:dyDescent="0.2">
      <c r="A233" s="33" t="s">
        <v>405</v>
      </c>
      <c r="B233" s="34" t="s">
        <v>971</v>
      </c>
      <c r="C233" s="45">
        <v>0</v>
      </c>
      <c r="D233" s="45">
        <v>0</v>
      </c>
      <c r="E233" s="45">
        <v>0</v>
      </c>
      <c r="F233" s="45">
        <v>0</v>
      </c>
      <c r="G233" s="45">
        <v>0</v>
      </c>
      <c r="H233" s="45">
        <v>0</v>
      </c>
      <c r="J233" s="19">
        <f t="shared" si="3"/>
        <v>0</v>
      </c>
    </row>
    <row r="234" spans="1:10" ht="38.25" x14ac:dyDescent="0.2">
      <c r="A234" s="33" t="s">
        <v>407</v>
      </c>
      <c r="B234" s="34" t="s">
        <v>972</v>
      </c>
      <c r="C234" s="45">
        <v>0</v>
      </c>
      <c r="D234" s="45">
        <v>0</v>
      </c>
      <c r="E234" s="45">
        <v>0</v>
      </c>
      <c r="F234" s="45">
        <v>0</v>
      </c>
      <c r="G234" s="45">
        <v>0</v>
      </c>
      <c r="H234" s="45">
        <v>0</v>
      </c>
      <c r="J234" s="19">
        <f t="shared" si="3"/>
        <v>0</v>
      </c>
    </row>
    <row r="235" spans="1:10" ht="51" x14ac:dyDescent="0.2">
      <c r="A235" s="33" t="s">
        <v>409</v>
      </c>
      <c r="B235" s="34" t="s">
        <v>973</v>
      </c>
      <c r="C235" s="45">
        <v>0</v>
      </c>
      <c r="D235" s="45">
        <v>0</v>
      </c>
      <c r="E235" s="45">
        <v>0</v>
      </c>
      <c r="F235" s="45">
        <v>0</v>
      </c>
      <c r="G235" s="45">
        <v>0</v>
      </c>
      <c r="H235" s="45">
        <v>0</v>
      </c>
      <c r="J235" s="19">
        <f t="shared" si="3"/>
        <v>0</v>
      </c>
    </row>
    <row r="236" spans="1:10" ht="38.25" x14ac:dyDescent="0.2">
      <c r="A236" s="33" t="s">
        <v>410</v>
      </c>
      <c r="B236" s="34" t="s">
        <v>974</v>
      </c>
      <c r="C236" s="45">
        <v>0</v>
      </c>
      <c r="D236" s="45">
        <v>0</v>
      </c>
      <c r="E236" s="45">
        <v>0</v>
      </c>
      <c r="F236" s="45">
        <v>0</v>
      </c>
      <c r="G236" s="45">
        <v>0</v>
      </c>
      <c r="H236" s="45">
        <v>0</v>
      </c>
      <c r="J236" s="19">
        <f t="shared" si="3"/>
        <v>0</v>
      </c>
    </row>
    <row r="237" spans="1:10" ht="25.5" x14ac:dyDescent="0.2">
      <c r="A237" s="33" t="s">
        <v>412</v>
      </c>
      <c r="B237" s="34" t="s">
        <v>975</v>
      </c>
      <c r="C237" s="45">
        <v>0</v>
      </c>
      <c r="D237" s="45">
        <v>0</v>
      </c>
      <c r="E237" s="45">
        <v>0</v>
      </c>
      <c r="F237" s="45">
        <v>0</v>
      </c>
      <c r="G237" s="45">
        <v>0</v>
      </c>
      <c r="H237" s="45">
        <v>0</v>
      </c>
      <c r="J237" s="19">
        <f t="shared" si="3"/>
        <v>0</v>
      </c>
    </row>
    <row r="238" spans="1:10" ht="25.5" x14ac:dyDescent="0.2">
      <c r="A238" s="35" t="s">
        <v>414</v>
      </c>
      <c r="B238" s="36" t="s">
        <v>976</v>
      </c>
      <c r="C238" s="46">
        <v>38675786</v>
      </c>
      <c r="D238" s="46">
        <v>0</v>
      </c>
      <c r="E238" s="46">
        <v>0</v>
      </c>
      <c r="F238" s="46">
        <v>0</v>
      </c>
      <c r="G238" s="46">
        <v>0</v>
      </c>
      <c r="H238" s="46">
        <v>0</v>
      </c>
      <c r="J238" s="19">
        <f t="shared" si="3"/>
        <v>38675786</v>
      </c>
    </row>
    <row r="239" spans="1:10" x14ac:dyDescent="0.2">
      <c r="A239" s="33" t="s">
        <v>416</v>
      </c>
      <c r="B239" s="34" t="s">
        <v>977</v>
      </c>
      <c r="C239" s="45">
        <v>120778679</v>
      </c>
      <c r="D239" s="45">
        <v>0</v>
      </c>
      <c r="E239" s="45">
        <v>0</v>
      </c>
      <c r="F239" s="45">
        <v>0</v>
      </c>
      <c r="G239" s="45">
        <v>0</v>
      </c>
      <c r="H239" s="45">
        <v>0</v>
      </c>
      <c r="J239" s="19">
        <f t="shared" si="3"/>
        <v>120778679</v>
      </c>
    </row>
    <row r="240" spans="1:10" ht="25.5" x14ac:dyDescent="0.2">
      <c r="A240" s="33" t="s">
        <v>418</v>
      </c>
      <c r="B240" s="34" t="s">
        <v>978</v>
      </c>
      <c r="C240" s="45">
        <v>0</v>
      </c>
      <c r="D240" s="45">
        <v>0</v>
      </c>
      <c r="E240" s="45">
        <v>0</v>
      </c>
      <c r="F240" s="45">
        <v>0</v>
      </c>
      <c r="G240" s="45">
        <v>0</v>
      </c>
      <c r="H240" s="45">
        <v>0</v>
      </c>
      <c r="J240" s="19">
        <f t="shared" si="3"/>
        <v>0</v>
      </c>
    </row>
    <row r="241" spans="1:10" ht="25.5" x14ac:dyDescent="0.2">
      <c r="A241" s="33" t="s">
        <v>420</v>
      </c>
      <c r="B241" s="34" t="s">
        <v>979</v>
      </c>
      <c r="C241" s="45">
        <v>0</v>
      </c>
      <c r="D241" s="45">
        <v>0</v>
      </c>
      <c r="E241" s="45">
        <v>0</v>
      </c>
      <c r="F241" s="45">
        <v>0</v>
      </c>
      <c r="G241" s="45">
        <v>0</v>
      </c>
      <c r="H241" s="45">
        <v>0</v>
      </c>
      <c r="J241" s="19">
        <f t="shared" si="3"/>
        <v>0</v>
      </c>
    </row>
    <row r="242" spans="1:10" x14ac:dyDescent="0.2">
      <c r="A242" s="33" t="s">
        <v>422</v>
      </c>
      <c r="B242" s="34" t="s">
        <v>980</v>
      </c>
      <c r="C242" s="45">
        <v>0</v>
      </c>
      <c r="D242" s="45">
        <v>0</v>
      </c>
      <c r="E242" s="45">
        <v>0</v>
      </c>
      <c r="F242" s="45">
        <v>0</v>
      </c>
      <c r="G242" s="45">
        <v>0</v>
      </c>
      <c r="H242" s="45">
        <v>0</v>
      </c>
      <c r="J242" s="19">
        <f t="shared" si="3"/>
        <v>0</v>
      </c>
    </row>
    <row r="243" spans="1:10" ht="38.25" x14ac:dyDescent="0.2">
      <c r="A243" s="33" t="s">
        <v>424</v>
      </c>
      <c r="B243" s="34" t="s">
        <v>981</v>
      </c>
      <c r="C243" s="45">
        <v>0</v>
      </c>
      <c r="D243" s="45">
        <v>0</v>
      </c>
      <c r="E243" s="45">
        <v>0</v>
      </c>
      <c r="F243" s="45">
        <v>0</v>
      </c>
      <c r="G243" s="45">
        <v>0</v>
      </c>
      <c r="H243" s="45">
        <v>0</v>
      </c>
      <c r="J243" s="19">
        <f t="shared" si="3"/>
        <v>0</v>
      </c>
    </row>
    <row r="244" spans="1:10" ht="38.25" x14ac:dyDescent="0.2">
      <c r="A244" s="33" t="s">
        <v>425</v>
      </c>
      <c r="B244" s="34" t="s">
        <v>982</v>
      </c>
      <c r="C244" s="45">
        <v>0</v>
      </c>
      <c r="D244" s="45">
        <v>0</v>
      </c>
      <c r="E244" s="45">
        <v>0</v>
      </c>
      <c r="F244" s="45">
        <v>0</v>
      </c>
      <c r="G244" s="45">
        <v>0</v>
      </c>
      <c r="H244" s="45">
        <v>0</v>
      </c>
      <c r="J244" s="19">
        <f t="shared" si="3"/>
        <v>0</v>
      </c>
    </row>
    <row r="245" spans="1:10" ht="25.5" x14ac:dyDescent="0.2">
      <c r="A245" s="33" t="s">
        <v>427</v>
      </c>
      <c r="B245" s="34" t="s">
        <v>1108</v>
      </c>
      <c r="C245" s="45">
        <v>28075418</v>
      </c>
      <c r="D245" s="45">
        <v>0</v>
      </c>
      <c r="E245" s="45">
        <v>0</v>
      </c>
      <c r="F245" s="45">
        <v>0</v>
      </c>
      <c r="G245" s="45">
        <v>0</v>
      </c>
      <c r="H245" s="45">
        <v>0</v>
      </c>
      <c r="J245" s="19">
        <f t="shared" si="3"/>
        <v>28075418</v>
      </c>
    </row>
    <row r="246" spans="1:10" ht="25.5" x14ac:dyDescent="0.2">
      <c r="A246" s="33" t="s">
        <v>428</v>
      </c>
      <c r="B246" s="34" t="s">
        <v>1109</v>
      </c>
      <c r="C246" s="45">
        <v>0</v>
      </c>
      <c r="D246" s="45">
        <v>0</v>
      </c>
      <c r="E246" s="45">
        <v>0</v>
      </c>
      <c r="F246" s="45">
        <v>0</v>
      </c>
      <c r="G246" s="45">
        <v>0</v>
      </c>
      <c r="H246" s="45">
        <v>0</v>
      </c>
      <c r="J246" s="19">
        <f t="shared" si="3"/>
        <v>0</v>
      </c>
    </row>
    <row r="247" spans="1:10" ht="25.5" x14ac:dyDescent="0.2">
      <c r="A247" s="33" t="s">
        <v>430</v>
      </c>
      <c r="B247" s="34" t="s">
        <v>1110</v>
      </c>
      <c r="C247" s="45">
        <v>0</v>
      </c>
      <c r="D247" s="45">
        <v>0</v>
      </c>
      <c r="E247" s="45">
        <v>0</v>
      </c>
      <c r="F247" s="45">
        <v>0</v>
      </c>
      <c r="G247" s="45">
        <v>0</v>
      </c>
      <c r="H247" s="45">
        <v>0</v>
      </c>
      <c r="J247" s="19">
        <f t="shared" si="3"/>
        <v>0</v>
      </c>
    </row>
    <row r="248" spans="1:10" ht="25.5" x14ac:dyDescent="0.2">
      <c r="A248" s="35" t="s">
        <v>432</v>
      </c>
      <c r="B248" s="36" t="s">
        <v>983</v>
      </c>
      <c r="C248" s="46">
        <v>148854097</v>
      </c>
      <c r="D248" s="46">
        <v>0</v>
      </c>
      <c r="E248" s="46">
        <v>0</v>
      </c>
      <c r="F248" s="46">
        <v>0</v>
      </c>
      <c r="G248" s="46">
        <v>0</v>
      </c>
      <c r="H248" s="46">
        <v>0</v>
      </c>
      <c r="J248" s="19">
        <f t="shared" si="3"/>
        <v>148854097</v>
      </c>
    </row>
    <row r="249" spans="1:10" x14ac:dyDescent="0.2">
      <c r="A249" s="35" t="s">
        <v>434</v>
      </c>
      <c r="B249" s="36" t="s">
        <v>984</v>
      </c>
      <c r="C249" s="46">
        <v>187529883</v>
      </c>
      <c r="D249" s="46">
        <v>273650</v>
      </c>
      <c r="E249" s="46">
        <v>1</v>
      </c>
      <c r="F249" s="46">
        <v>0</v>
      </c>
      <c r="G249" s="46">
        <v>0</v>
      </c>
      <c r="H249" s="46">
        <v>0</v>
      </c>
      <c r="J249" s="19">
        <f t="shared" si="3"/>
        <v>187803534</v>
      </c>
    </row>
    <row r="250" spans="1:10" ht="25.5" x14ac:dyDescent="0.2">
      <c r="A250" s="35" t="s">
        <v>436</v>
      </c>
      <c r="B250" s="36" t="s">
        <v>985</v>
      </c>
      <c r="C250" s="46">
        <v>0</v>
      </c>
      <c r="D250" s="46">
        <v>0</v>
      </c>
      <c r="E250" s="46">
        <v>0</v>
      </c>
      <c r="F250" s="46">
        <v>0</v>
      </c>
      <c r="G250" s="46">
        <v>0</v>
      </c>
      <c r="H250" s="46">
        <v>0</v>
      </c>
      <c r="J250" s="19">
        <f t="shared" si="3"/>
        <v>0</v>
      </c>
    </row>
    <row r="251" spans="1:10" ht="25.5" x14ac:dyDescent="0.2">
      <c r="A251" s="33" t="s">
        <v>438</v>
      </c>
      <c r="B251" s="34" t="s">
        <v>986</v>
      </c>
      <c r="C251" s="45">
        <v>193963454</v>
      </c>
      <c r="D251" s="45">
        <v>0</v>
      </c>
      <c r="E251" s="45">
        <v>0</v>
      </c>
      <c r="F251" s="45">
        <v>0</v>
      </c>
      <c r="G251" s="45">
        <v>0</v>
      </c>
      <c r="H251" s="45">
        <v>0</v>
      </c>
      <c r="J251" s="19">
        <f t="shared" si="3"/>
        <v>193963454</v>
      </c>
    </row>
    <row r="252" spans="1:10" ht="25.5" x14ac:dyDescent="0.2">
      <c r="A252" s="33" t="s">
        <v>440</v>
      </c>
      <c r="B252" s="34" t="s">
        <v>987</v>
      </c>
      <c r="C252" s="45">
        <v>13655596</v>
      </c>
      <c r="D252" s="45">
        <v>23525904</v>
      </c>
      <c r="E252" s="45">
        <v>32620018</v>
      </c>
      <c r="F252" s="45">
        <v>5470412</v>
      </c>
      <c r="G252" s="45">
        <v>19120196</v>
      </c>
      <c r="H252" s="45">
        <v>9275794</v>
      </c>
      <c r="J252" s="19">
        <f t="shared" si="3"/>
        <v>103667920</v>
      </c>
    </row>
    <row r="253" spans="1:10" x14ac:dyDescent="0.2">
      <c r="A253" s="33" t="s">
        <v>441</v>
      </c>
      <c r="B253" s="34" t="s">
        <v>988</v>
      </c>
      <c r="C253" s="45">
        <v>1219179497</v>
      </c>
      <c r="D253" s="45">
        <v>0</v>
      </c>
      <c r="E253" s="45">
        <v>0</v>
      </c>
      <c r="F253" s="45">
        <v>0</v>
      </c>
      <c r="G253" s="45">
        <v>0</v>
      </c>
      <c r="H253" s="45">
        <v>0</v>
      </c>
      <c r="J253" s="19">
        <f t="shared" si="3"/>
        <v>1219179497</v>
      </c>
    </row>
    <row r="254" spans="1:10" ht="25.5" x14ac:dyDescent="0.2">
      <c r="A254" s="35" t="s">
        <v>443</v>
      </c>
      <c r="B254" s="36" t="s">
        <v>989</v>
      </c>
      <c r="C254" s="46">
        <v>1426798547</v>
      </c>
      <c r="D254" s="46">
        <v>23525904</v>
      </c>
      <c r="E254" s="46">
        <v>32620018</v>
      </c>
      <c r="F254" s="46">
        <v>5470412</v>
      </c>
      <c r="G254" s="46">
        <v>19120196</v>
      </c>
      <c r="H254" s="46">
        <v>9275794</v>
      </c>
      <c r="J254" s="19">
        <f t="shared" si="3"/>
        <v>1516810871</v>
      </c>
    </row>
    <row r="255" spans="1:10" x14ac:dyDescent="0.2">
      <c r="A255" s="35" t="s">
        <v>445</v>
      </c>
      <c r="B255" s="36" t="s">
        <v>990</v>
      </c>
      <c r="C255" s="44">
        <v>18927004757</v>
      </c>
      <c r="D255" s="46">
        <v>2707075</v>
      </c>
      <c r="E255" s="46">
        <v>98454516</v>
      </c>
      <c r="F255" s="46">
        <v>3484970</v>
      </c>
      <c r="G255" s="46">
        <v>7535618</v>
      </c>
      <c r="H255" s="46">
        <v>21097914</v>
      </c>
      <c r="I255" s="25"/>
      <c r="J255" s="20">
        <f t="shared" si="3"/>
        <v>19060284850</v>
      </c>
    </row>
  </sheetData>
  <mergeCells count="1">
    <mergeCell ref="A1:C1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-226f77-68-1-607f45-5334-5e-b-68-64-e4f-35-6470-17&amp;R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7"/>
  <sheetViews>
    <sheetView zoomScale="80" zoomScaleNormal="80" workbookViewId="0">
      <pane ySplit="3" topLeftCell="A4" activePane="bottomLeft" state="frozen"/>
      <selection pane="bottomLeft" activeCell="B6" sqref="B6"/>
    </sheetView>
  </sheetViews>
  <sheetFormatPr defaultRowHeight="12.75" x14ac:dyDescent="0.2"/>
  <cols>
    <col min="1" max="1" width="8.140625" customWidth="1"/>
    <col min="2" max="2" width="41" customWidth="1"/>
    <col min="3" max="8" width="23.28515625" customWidth="1"/>
    <col min="9" max="9" width="9.140625" customWidth="1"/>
    <col min="10" max="12" width="23.85546875" customWidth="1"/>
  </cols>
  <sheetData>
    <row r="1" spans="1:12" ht="23.25" customHeight="1" x14ac:dyDescent="0.2">
      <c r="A1" s="49" t="s">
        <v>991</v>
      </c>
      <c r="B1" s="50"/>
      <c r="C1" s="50"/>
      <c r="D1" s="5"/>
      <c r="E1" s="5"/>
      <c r="F1" s="5"/>
      <c r="G1" s="5"/>
      <c r="H1" s="5"/>
      <c r="I1" s="5"/>
      <c r="J1" s="5"/>
    </row>
    <row r="2" spans="1:12" ht="30" x14ac:dyDescent="0.2">
      <c r="A2" s="1" t="s">
        <v>1220</v>
      </c>
      <c r="B2" s="1" t="s">
        <v>5</v>
      </c>
      <c r="C2" s="2" t="s">
        <v>1035</v>
      </c>
      <c r="D2" s="4" t="s">
        <v>1036</v>
      </c>
      <c r="E2" s="8" t="s">
        <v>1037</v>
      </c>
      <c r="F2" s="13" t="s">
        <v>1039</v>
      </c>
      <c r="G2" s="10" t="s">
        <v>1038</v>
      </c>
      <c r="H2" s="14" t="s">
        <v>1041</v>
      </c>
      <c r="I2" s="11"/>
      <c r="J2" s="9" t="s">
        <v>1042</v>
      </c>
      <c r="K2" s="23" t="s">
        <v>1043</v>
      </c>
      <c r="L2" s="18" t="s">
        <v>1040</v>
      </c>
    </row>
    <row r="3" spans="1:12" ht="15" x14ac:dyDescent="0.2">
      <c r="A3" s="1"/>
      <c r="B3" s="1"/>
      <c r="C3" s="1"/>
      <c r="D3" s="5"/>
      <c r="E3" s="5"/>
      <c r="F3" s="5"/>
      <c r="G3" s="5"/>
      <c r="H3" s="5"/>
      <c r="I3" s="5"/>
      <c r="J3" s="5"/>
    </row>
    <row r="4" spans="1:12" x14ac:dyDescent="0.2">
      <c r="A4" s="33" t="s">
        <v>6</v>
      </c>
      <c r="B4" s="34" t="s">
        <v>992</v>
      </c>
      <c r="C4" s="45">
        <v>816124822</v>
      </c>
      <c r="D4" s="45">
        <v>0</v>
      </c>
      <c r="E4" s="45">
        <v>0</v>
      </c>
      <c r="F4" s="45">
        <v>0</v>
      </c>
      <c r="G4" s="45">
        <v>0</v>
      </c>
      <c r="H4" s="45">
        <v>0</v>
      </c>
      <c r="J4" s="19">
        <f>SUM(C4:H4)</f>
        <v>816124822</v>
      </c>
      <c r="L4" s="19">
        <f>+J4+K4</f>
        <v>816124822</v>
      </c>
    </row>
    <row r="5" spans="1:12" ht="25.5" x14ac:dyDescent="0.2">
      <c r="A5" s="33" t="s">
        <v>1</v>
      </c>
      <c r="B5" s="34" t="s">
        <v>993</v>
      </c>
      <c r="C5" s="45">
        <v>124740313</v>
      </c>
      <c r="D5" s="45">
        <v>5170586</v>
      </c>
      <c r="E5" s="45">
        <v>21607133</v>
      </c>
      <c r="F5" s="45">
        <v>5535594</v>
      </c>
      <c r="G5" s="45">
        <v>5072339</v>
      </c>
      <c r="H5" s="45">
        <v>7063425</v>
      </c>
      <c r="J5" s="19">
        <f t="shared" ref="J5:J47" si="0">SUM(C5:H5)</f>
        <v>169189390</v>
      </c>
      <c r="L5" s="19">
        <f t="shared" ref="L5:L47" si="1">+J5+K5</f>
        <v>169189390</v>
      </c>
    </row>
    <row r="6" spans="1:12" ht="25.5" x14ac:dyDescent="0.2">
      <c r="A6" s="33" t="s">
        <v>2</v>
      </c>
      <c r="B6" s="34" t="s">
        <v>994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45">
        <v>0</v>
      </c>
      <c r="J6" s="19">
        <f t="shared" si="0"/>
        <v>0</v>
      </c>
      <c r="L6" s="19">
        <f t="shared" si="1"/>
        <v>0</v>
      </c>
    </row>
    <row r="7" spans="1:12" ht="25.5" x14ac:dyDescent="0.2">
      <c r="A7" s="35" t="s">
        <v>3</v>
      </c>
      <c r="B7" s="36" t="s">
        <v>995</v>
      </c>
      <c r="C7" s="46">
        <v>940865135</v>
      </c>
      <c r="D7" s="46">
        <v>5170586</v>
      </c>
      <c r="E7" s="46">
        <v>21607133</v>
      </c>
      <c r="F7" s="46">
        <v>5535594</v>
      </c>
      <c r="G7" s="46">
        <v>5072339</v>
      </c>
      <c r="H7" s="46">
        <v>7063425</v>
      </c>
      <c r="I7" s="25"/>
      <c r="J7" s="19">
        <f t="shared" si="0"/>
        <v>985314212</v>
      </c>
      <c r="L7" s="19">
        <f t="shared" si="1"/>
        <v>985314212</v>
      </c>
    </row>
    <row r="8" spans="1:12" x14ac:dyDescent="0.2">
      <c r="A8" s="33" t="s">
        <v>11</v>
      </c>
      <c r="B8" s="34" t="s">
        <v>996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J8" s="19">
        <f t="shared" si="0"/>
        <v>0</v>
      </c>
      <c r="L8" s="19">
        <f t="shared" si="1"/>
        <v>0</v>
      </c>
    </row>
    <row r="9" spans="1:12" x14ac:dyDescent="0.2">
      <c r="A9" s="33" t="s">
        <v>13</v>
      </c>
      <c r="B9" s="34" t="s">
        <v>997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J9" s="19">
        <f t="shared" si="0"/>
        <v>0</v>
      </c>
      <c r="L9" s="19">
        <f t="shared" si="1"/>
        <v>0</v>
      </c>
    </row>
    <row r="10" spans="1:12" x14ac:dyDescent="0.2">
      <c r="A10" s="35" t="s">
        <v>15</v>
      </c>
      <c r="B10" s="36" t="s">
        <v>998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J10" s="19">
        <f t="shared" si="0"/>
        <v>0</v>
      </c>
      <c r="L10" s="19">
        <f t="shared" si="1"/>
        <v>0</v>
      </c>
    </row>
    <row r="11" spans="1:12" ht="25.5" x14ac:dyDescent="0.2">
      <c r="A11" s="33" t="s">
        <v>17</v>
      </c>
      <c r="B11" s="34" t="s">
        <v>999</v>
      </c>
      <c r="C11" s="45">
        <v>931209757</v>
      </c>
      <c r="D11" s="45">
        <v>370298946</v>
      </c>
      <c r="E11" s="45">
        <v>546232988</v>
      </c>
      <c r="F11" s="45">
        <v>117886081</v>
      </c>
      <c r="G11" s="45">
        <v>166205248</v>
      </c>
      <c r="H11" s="45">
        <v>195408614</v>
      </c>
      <c r="J11" s="19">
        <f t="shared" si="0"/>
        <v>2327241634</v>
      </c>
      <c r="K11" s="19">
        <f>+'04 A'!K20</f>
        <v>-1396031877</v>
      </c>
      <c r="L11" s="19">
        <f t="shared" si="1"/>
        <v>931209757</v>
      </c>
    </row>
    <row r="12" spans="1:12" ht="25.5" x14ac:dyDescent="0.2">
      <c r="A12" s="33" t="s">
        <v>19</v>
      </c>
      <c r="B12" s="34" t="s">
        <v>1000</v>
      </c>
      <c r="C12" s="45">
        <v>6072000</v>
      </c>
      <c r="D12" s="45">
        <v>546514</v>
      </c>
      <c r="E12" s="45">
        <v>0</v>
      </c>
      <c r="F12" s="45">
        <v>470000</v>
      </c>
      <c r="G12" s="45">
        <v>0</v>
      </c>
      <c r="H12" s="45">
        <v>0</v>
      </c>
      <c r="J12" s="19">
        <f t="shared" si="0"/>
        <v>7088514</v>
      </c>
      <c r="L12" s="19">
        <f t="shared" si="1"/>
        <v>7088514</v>
      </c>
    </row>
    <row r="13" spans="1:12" ht="25.5" x14ac:dyDescent="0.2">
      <c r="A13" s="33" t="s">
        <v>21</v>
      </c>
      <c r="B13" s="34" t="s">
        <v>1001</v>
      </c>
      <c r="C13" s="45">
        <v>243564933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J13" s="19">
        <f t="shared" si="0"/>
        <v>243564933</v>
      </c>
      <c r="L13" s="19">
        <f t="shared" si="1"/>
        <v>243564933</v>
      </c>
    </row>
    <row r="14" spans="1:12" x14ac:dyDescent="0.2">
      <c r="A14" s="33" t="s">
        <v>23</v>
      </c>
      <c r="B14" s="34" t="s">
        <v>1002</v>
      </c>
      <c r="C14" s="45">
        <v>88906157</v>
      </c>
      <c r="D14" s="45">
        <v>1472921</v>
      </c>
      <c r="E14" s="45">
        <v>76684</v>
      </c>
      <c r="F14" s="45">
        <v>8534</v>
      </c>
      <c r="G14" s="45">
        <v>844563</v>
      </c>
      <c r="H14" s="45">
        <v>125970</v>
      </c>
      <c r="J14" s="19">
        <f t="shared" si="0"/>
        <v>91434829</v>
      </c>
      <c r="L14" s="19">
        <f t="shared" si="1"/>
        <v>91434829</v>
      </c>
    </row>
    <row r="15" spans="1:12" ht="25.5" x14ac:dyDescent="0.2">
      <c r="A15" s="35" t="s">
        <v>25</v>
      </c>
      <c r="B15" s="36" t="s">
        <v>1003</v>
      </c>
      <c r="C15" s="46">
        <v>1269752847</v>
      </c>
      <c r="D15" s="46">
        <v>372318381</v>
      </c>
      <c r="E15" s="46">
        <v>546309672</v>
      </c>
      <c r="F15" s="46">
        <v>118364615</v>
      </c>
      <c r="G15" s="46">
        <v>167049811</v>
      </c>
      <c r="H15" s="46">
        <v>195534584</v>
      </c>
      <c r="J15" s="19">
        <f t="shared" si="0"/>
        <v>2669329910</v>
      </c>
      <c r="K15" s="20">
        <f>+K11</f>
        <v>-1396031877</v>
      </c>
      <c r="L15" s="19">
        <f t="shared" si="1"/>
        <v>1273298033</v>
      </c>
    </row>
    <row r="16" spans="1:12" x14ac:dyDescent="0.2">
      <c r="A16" s="33" t="s">
        <v>0</v>
      </c>
      <c r="B16" s="34" t="s">
        <v>1004</v>
      </c>
      <c r="C16" s="45">
        <v>4182588</v>
      </c>
      <c r="D16" s="45">
        <v>3659219</v>
      </c>
      <c r="E16" s="45">
        <v>6572421</v>
      </c>
      <c r="F16" s="45">
        <v>4415039</v>
      </c>
      <c r="G16" s="45">
        <v>3769879</v>
      </c>
      <c r="H16" s="45">
        <v>14294529</v>
      </c>
      <c r="J16" s="19">
        <f t="shared" si="0"/>
        <v>36893675</v>
      </c>
      <c r="L16" s="19">
        <f t="shared" si="1"/>
        <v>36893675</v>
      </c>
    </row>
    <row r="17" spans="1:12" x14ac:dyDescent="0.2">
      <c r="A17" s="33" t="s">
        <v>28</v>
      </c>
      <c r="B17" s="34" t="s">
        <v>1005</v>
      </c>
      <c r="C17" s="45">
        <v>329870755</v>
      </c>
      <c r="D17" s="45">
        <v>29075708</v>
      </c>
      <c r="E17" s="45">
        <v>91129499</v>
      </c>
      <c r="F17" s="45">
        <v>35917611</v>
      </c>
      <c r="G17" s="45">
        <v>25457408</v>
      </c>
      <c r="H17" s="45">
        <v>26244074</v>
      </c>
      <c r="J17" s="19">
        <f t="shared" si="0"/>
        <v>537695055</v>
      </c>
      <c r="L17" s="19">
        <f t="shared" si="1"/>
        <v>537695055</v>
      </c>
    </row>
    <row r="18" spans="1:12" x14ac:dyDescent="0.2">
      <c r="A18" s="33" t="s">
        <v>30</v>
      </c>
      <c r="B18" s="34" t="s">
        <v>1006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J18" s="19">
        <f t="shared" si="0"/>
        <v>0</v>
      </c>
      <c r="L18" s="19">
        <f t="shared" si="1"/>
        <v>0</v>
      </c>
    </row>
    <row r="19" spans="1:12" x14ac:dyDescent="0.2">
      <c r="A19" s="33" t="s">
        <v>32</v>
      </c>
      <c r="B19" s="34" t="s">
        <v>1007</v>
      </c>
      <c r="C19" s="45">
        <v>12852052</v>
      </c>
      <c r="D19" s="45">
        <v>3636560</v>
      </c>
      <c r="E19" s="45">
        <v>0</v>
      </c>
      <c r="F19" s="45">
        <v>0</v>
      </c>
      <c r="G19" s="45">
        <v>1143828</v>
      </c>
      <c r="H19" s="45">
        <v>0</v>
      </c>
      <c r="J19" s="19">
        <f t="shared" si="0"/>
        <v>17632440</v>
      </c>
      <c r="L19" s="19">
        <f t="shared" si="1"/>
        <v>17632440</v>
      </c>
    </row>
    <row r="20" spans="1:12" x14ac:dyDescent="0.2">
      <c r="A20" s="35" t="s">
        <v>34</v>
      </c>
      <c r="B20" s="36" t="s">
        <v>1008</v>
      </c>
      <c r="C20" s="46">
        <v>346905395</v>
      </c>
      <c r="D20" s="46">
        <v>36371487</v>
      </c>
      <c r="E20" s="46">
        <v>97701920</v>
      </c>
      <c r="F20" s="46">
        <v>40332650</v>
      </c>
      <c r="G20" s="46">
        <v>30371115</v>
      </c>
      <c r="H20" s="46">
        <v>40538603</v>
      </c>
      <c r="J20" s="19">
        <f t="shared" si="0"/>
        <v>592221170</v>
      </c>
      <c r="L20" s="19">
        <f t="shared" si="1"/>
        <v>592221170</v>
      </c>
    </row>
    <row r="21" spans="1:12" x14ac:dyDescent="0.2">
      <c r="A21" s="33" t="s">
        <v>36</v>
      </c>
      <c r="B21" s="34" t="s">
        <v>1009</v>
      </c>
      <c r="C21" s="45">
        <v>-514366</v>
      </c>
      <c r="D21" s="45">
        <v>264938041</v>
      </c>
      <c r="E21" s="45">
        <v>352044591</v>
      </c>
      <c r="F21" s="45">
        <v>58790198</v>
      </c>
      <c r="G21" s="45">
        <v>113857546</v>
      </c>
      <c r="H21" s="45">
        <v>121205048</v>
      </c>
      <c r="J21" s="19">
        <f t="shared" si="0"/>
        <v>910321058</v>
      </c>
      <c r="L21" s="19">
        <f t="shared" si="1"/>
        <v>910321058</v>
      </c>
    </row>
    <row r="22" spans="1:12" x14ac:dyDescent="0.2">
      <c r="A22" s="33" t="s">
        <v>38</v>
      </c>
      <c r="B22" s="34" t="s">
        <v>1010</v>
      </c>
      <c r="C22" s="45">
        <v>96695230</v>
      </c>
      <c r="D22" s="45">
        <v>30041311</v>
      </c>
      <c r="E22" s="45">
        <v>18866291</v>
      </c>
      <c r="F22" s="45">
        <v>7019547</v>
      </c>
      <c r="G22" s="45">
        <v>3364603</v>
      </c>
      <c r="H22" s="45">
        <v>7615140</v>
      </c>
      <c r="J22" s="19">
        <f t="shared" si="0"/>
        <v>163602122</v>
      </c>
      <c r="L22" s="19">
        <f t="shared" si="1"/>
        <v>163602122</v>
      </c>
    </row>
    <row r="23" spans="1:12" x14ac:dyDescent="0.2">
      <c r="A23" s="33" t="s">
        <v>40</v>
      </c>
      <c r="B23" s="34" t="s">
        <v>1011</v>
      </c>
      <c r="C23" s="45">
        <v>14481778</v>
      </c>
      <c r="D23" s="45">
        <v>41759800</v>
      </c>
      <c r="E23" s="45">
        <v>49750315</v>
      </c>
      <c r="F23" s="45">
        <v>8806377</v>
      </c>
      <c r="G23" s="45">
        <v>14157009</v>
      </c>
      <c r="H23" s="45">
        <v>17755354</v>
      </c>
      <c r="J23" s="19">
        <f t="shared" si="0"/>
        <v>146710633</v>
      </c>
      <c r="L23" s="19">
        <f t="shared" si="1"/>
        <v>146710633</v>
      </c>
    </row>
    <row r="24" spans="1:12" x14ac:dyDescent="0.2">
      <c r="A24" s="35" t="s">
        <v>42</v>
      </c>
      <c r="B24" s="36" t="s">
        <v>1012</v>
      </c>
      <c r="C24" s="46">
        <v>110662642</v>
      </c>
      <c r="D24" s="46">
        <v>336739152</v>
      </c>
      <c r="E24" s="46">
        <v>420661197</v>
      </c>
      <c r="F24" s="46">
        <v>74616122</v>
      </c>
      <c r="G24" s="46">
        <v>131379158</v>
      </c>
      <c r="H24" s="46">
        <v>146575542</v>
      </c>
      <c r="J24" s="19">
        <f t="shared" si="0"/>
        <v>1220633813</v>
      </c>
      <c r="L24" s="19">
        <f t="shared" si="1"/>
        <v>1220633813</v>
      </c>
    </row>
    <row r="25" spans="1:12" x14ac:dyDescent="0.2">
      <c r="A25" s="35" t="s">
        <v>43</v>
      </c>
      <c r="B25" s="36" t="s">
        <v>1013</v>
      </c>
      <c r="C25" s="46">
        <v>205928933</v>
      </c>
      <c r="D25" s="46">
        <v>2650195</v>
      </c>
      <c r="E25" s="46">
        <v>2582100</v>
      </c>
      <c r="F25" s="46">
        <v>1670117</v>
      </c>
      <c r="G25" s="46">
        <v>1924768</v>
      </c>
      <c r="H25" s="46">
        <v>5305672</v>
      </c>
      <c r="J25" s="19">
        <f t="shared" si="0"/>
        <v>220061785</v>
      </c>
      <c r="L25" s="19">
        <f t="shared" si="1"/>
        <v>220061785</v>
      </c>
    </row>
    <row r="26" spans="1:12" x14ac:dyDescent="0.2">
      <c r="A26" s="35" t="s">
        <v>45</v>
      </c>
      <c r="B26" s="36" t="s">
        <v>1014</v>
      </c>
      <c r="C26" s="46">
        <v>1773399089</v>
      </c>
      <c r="D26" s="46">
        <v>7636095</v>
      </c>
      <c r="E26" s="46">
        <v>7971411</v>
      </c>
      <c r="F26" s="46">
        <v>7311201</v>
      </c>
      <c r="G26" s="46">
        <v>4860800</v>
      </c>
      <c r="H26" s="46">
        <v>9474011</v>
      </c>
      <c r="J26" s="19">
        <f t="shared" si="0"/>
        <v>1810652607</v>
      </c>
      <c r="K26" s="20">
        <f>+K15</f>
        <v>-1396031877</v>
      </c>
      <c r="L26" s="19">
        <f t="shared" si="1"/>
        <v>414620730</v>
      </c>
    </row>
    <row r="27" spans="1:12" ht="25.5" x14ac:dyDescent="0.2">
      <c r="A27" s="35" t="s">
        <v>47</v>
      </c>
      <c r="B27" s="36" t="s">
        <v>1015</v>
      </c>
      <c r="C27" s="46">
        <v>-226278077</v>
      </c>
      <c r="D27" s="46">
        <v>-5907962</v>
      </c>
      <c r="E27" s="46">
        <v>39000177</v>
      </c>
      <c r="F27" s="46">
        <v>-29881</v>
      </c>
      <c r="G27" s="46">
        <v>3586309</v>
      </c>
      <c r="H27" s="46">
        <v>704181</v>
      </c>
      <c r="J27" s="19">
        <f t="shared" si="0"/>
        <v>-188925253</v>
      </c>
      <c r="L27" s="19">
        <f t="shared" si="1"/>
        <v>-188925253</v>
      </c>
    </row>
    <row r="28" spans="1:12" x14ac:dyDescent="0.2">
      <c r="A28" s="33" t="s">
        <v>48</v>
      </c>
      <c r="B28" s="34" t="s">
        <v>1016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J28" s="19">
        <f t="shared" si="0"/>
        <v>0</v>
      </c>
      <c r="L28" s="19">
        <f t="shared" si="1"/>
        <v>0</v>
      </c>
    </row>
    <row r="29" spans="1:12" ht="38.25" x14ac:dyDescent="0.2">
      <c r="A29" s="33" t="s">
        <v>50</v>
      </c>
      <c r="B29" s="34" t="s">
        <v>1017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J29" s="19">
        <f t="shared" si="0"/>
        <v>0</v>
      </c>
      <c r="L29" s="19">
        <f t="shared" si="1"/>
        <v>0</v>
      </c>
    </row>
    <row r="30" spans="1:12" ht="38.25" x14ac:dyDescent="0.2">
      <c r="A30" s="33" t="s">
        <v>52</v>
      </c>
      <c r="B30" s="34" t="s">
        <v>1018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J30" s="19">
        <f t="shared" si="0"/>
        <v>0</v>
      </c>
      <c r="L30" s="19">
        <f t="shared" si="1"/>
        <v>0</v>
      </c>
    </row>
    <row r="31" spans="1:12" ht="25.5" x14ac:dyDescent="0.2">
      <c r="A31" s="33" t="s">
        <v>54</v>
      </c>
      <c r="B31" s="34" t="s">
        <v>1019</v>
      </c>
      <c r="C31" s="45">
        <v>66502278</v>
      </c>
      <c r="D31" s="45">
        <v>41315</v>
      </c>
      <c r="E31" s="45">
        <v>62159</v>
      </c>
      <c r="F31" s="45">
        <v>43384</v>
      </c>
      <c r="G31" s="45">
        <v>36462</v>
      </c>
      <c r="H31" s="45">
        <v>0</v>
      </c>
      <c r="J31" s="19">
        <f t="shared" si="0"/>
        <v>66685598</v>
      </c>
      <c r="L31" s="19">
        <f t="shared" si="1"/>
        <v>66685598</v>
      </c>
    </row>
    <row r="32" spans="1:12" ht="25.5" x14ac:dyDescent="0.2">
      <c r="A32" s="33" t="s">
        <v>56</v>
      </c>
      <c r="B32" s="34" t="s">
        <v>1020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J32" s="19">
        <f t="shared" si="0"/>
        <v>0</v>
      </c>
      <c r="L32" s="19">
        <f t="shared" si="1"/>
        <v>0</v>
      </c>
    </row>
    <row r="33" spans="1:18" ht="38.25" x14ac:dyDescent="0.2">
      <c r="A33" s="33" t="s">
        <v>58</v>
      </c>
      <c r="B33" s="34" t="s">
        <v>1021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J33" s="19">
        <f t="shared" si="0"/>
        <v>0</v>
      </c>
      <c r="L33" s="19">
        <f t="shared" si="1"/>
        <v>0</v>
      </c>
    </row>
    <row r="34" spans="1:18" ht="51" x14ac:dyDescent="0.2">
      <c r="A34" s="33" t="s">
        <v>60</v>
      </c>
      <c r="B34" s="34" t="s">
        <v>1022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J34" s="19">
        <f t="shared" si="0"/>
        <v>0</v>
      </c>
      <c r="L34" s="19">
        <f t="shared" si="1"/>
        <v>0</v>
      </c>
    </row>
    <row r="35" spans="1:18" ht="25.5" x14ac:dyDescent="0.2">
      <c r="A35" s="35" t="s">
        <v>62</v>
      </c>
      <c r="B35" s="36" t="s">
        <v>1023</v>
      </c>
      <c r="C35" s="46">
        <v>66502278</v>
      </c>
      <c r="D35" s="46">
        <v>41315</v>
      </c>
      <c r="E35" s="46">
        <v>62159</v>
      </c>
      <c r="F35" s="46">
        <v>43384</v>
      </c>
      <c r="G35" s="46">
        <v>36462</v>
      </c>
      <c r="H35" s="46">
        <v>0</v>
      </c>
      <c r="J35" s="19">
        <f t="shared" si="0"/>
        <v>66685598</v>
      </c>
      <c r="L35" s="19">
        <f t="shared" si="1"/>
        <v>66685598</v>
      </c>
      <c r="M35" s="20"/>
      <c r="N35" s="20"/>
      <c r="O35" s="20"/>
      <c r="P35" s="20"/>
      <c r="Q35" s="20"/>
      <c r="R35" s="20"/>
    </row>
    <row r="36" spans="1:18" ht="25.5" x14ac:dyDescent="0.2">
      <c r="A36" s="33" t="s">
        <v>63</v>
      </c>
      <c r="B36" s="34" t="s">
        <v>1024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J36" s="19">
        <f t="shared" si="0"/>
        <v>0</v>
      </c>
      <c r="L36" s="19">
        <f t="shared" si="1"/>
        <v>0</v>
      </c>
    </row>
    <row r="37" spans="1:18" ht="38.25" x14ac:dyDescent="0.2">
      <c r="A37" s="33" t="s">
        <v>65</v>
      </c>
      <c r="B37" s="34" t="s">
        <v>1025</v>
      </c>
      <c r="C37" s="45">
        <v>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J37" s="19">
        <f t="shared" si="0"/>
        <v>0</v>
      </c>
      <c r="L37" s="19">
        <f t="shared" si="1"/>
        <v>0</v>
      </c>
    </row>
    <row r="38" spans="1:18" ht="25.5" x14ac:dyDescent="0.2">
      <c r="A38" s="33" t="s">
        <v>67</v>
      </c>
      <c r="B38" s="34" t="s">
        <v>1026</v>
      </c>
      <c r="C38" s="45">
        <v>0</v>
      </c>
      <c r="D38" s="45">
        <v>0</v>
      </c>
      <c r="E38" s="45">
        <v>0</v>
      </c>
      <c r="F38" s="45">
        <v>0</v>
      </c>
      <c r="G38" s="45">
        <v>6501</v>
      </c>
      <c r="H38" s="45">
        <v>0</v>
      </c>
      <c r="J38" s="19">
        <f t="shared" si="0"/>
        <v>6501</v>
      </c>
      <c r="L38" s="19">
        <f t="shared" si="1"/>
        <v>6501</v>
      </c>
    </row>
    <row r="39" spans="1:18" ht="25.5" x14ac:dyDescent="0.2">
      <c r="A39" s="33" t="s">
        <v>68</v>
      </c>
      <c r="B39" s="34" t="s">
        <v>1027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J39" s="19">
        <f t="shared" si="0"/>
        <v>0</v>
      </c>
      <c r="L39" s="19">
        <f t="shared" si="1"/>
        <v>0</v>
      </c>
    </row>
    <row r="40" spans="1:18" x14ac:dyDescent="0.2">
      <c r="A40" s="33" t="s">
        <v>69</v>
      </c>
      <c r="B40" s="34" t="s">
        <v>1028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J40" s="19">
        <f t="shared" si="0"/>
        <v>0</v>
      </c>
      <c r="L40" s="19">
        <f t="shared" si="1"/>
        <v>0</v>
      </c>
    </row>
    <row r="41" spans="1:18" ht="25.5" x14ac:dyDescent="0.2">
      <c r="A41" s="33" t="s">
        <v>71</v>
      </c>
      <c r="B41" s="34" t="s">
        <v>1029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J41" s="19">
        <f t="shared" si="0"/>
        <v>0</v>
      </c>
      <c r="L41" s="19">
        <f t="shared" si="1"/>
        <v>0</v>
      </c>
    </row>
    <row r="42" spans="1:18" ht="25.5" x14ac:dyDescent="0.2">
      <c r="A42" s="33" t="s">
        <v>72</v>
      </c>
      <c r="B42" s="34" t="s">
        <v>1030</v>
      </c>
      <c r="C42" s="45">
        <v>1340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J42" s="19">
        <f t="shared" si="0"/>
        <v>1340</v>
      </c>
      <c r="L42" s="19">
        <f t="shared" si="1"/>
        <v>1340</v>
      </c>
    </row>
    <row r="43" spans="1:18" ht="38.25" x14ac:dyDescent="0.2">
      <c r="A43" s="33" t="s">
        <v>74</v>
      </c>
      <c r="B43" s="34" t="s">
        <v>1031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J43" s="19">
        <f t="shared" si="0"/>
        <v>0</v>
      </c>
      <c r="L43" s="19">
        <f t="shared" si="1"/>
        <v>0</v>
      </c>
    </row>
    <row r="44" spans="1:18" ht="51" x14ac:dyDescent="0.2">
      <c r="A44" s="33" t="s">
        <v>76</v>
      </c>
      <c r="B44" s="34" t="s">
        <v>1053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J44" s="19">
        <f t="shared" si="0"/>
        <v>0</v>
      </c>
      <c r="L44" s="19">
        <f t="shared" si="1"/>
        <v>0</v>
      </c>
    </row>
    <row r="45" spans="1:18" ht="25.5" x14ac:dyDescent="0.2">
      <c r="A45" s="35" t="s">
        <v>77</v>
      </c>
      <c r="B45" s="36" t="s">
        <v>1032</v>
      </c>
      <c r="C45" s="46">
        <v>1340</v>
      </c>
      <c r="D45" s="46">
        <v>0</v>
      </c>
      <c r="E45" s="46">
        <v>0</v>
      </c>
      <c r="F45" s="46">
        <v>0</v>
      </c>
      <c r="G45" s="46">
        <v>6501</v>
      </c>
      <c r="H45" s="46">
        <v>0</v>
      </c>
      <c r="J45" s="19">
        <f t="shared" si="0"/>
        <v>7841</v>
      </c>
      <c r="L45" s="19">
        <f t="shared" si="1"/>
        <v>7841</v>
      </c>
    </row>
    <row r="46" spans="1:18" x14ac:dyDescent="0.2">
      <c r="A46" s="35" t="s">
        <v>79</v>
      </c>
      <c r="B46" s="36" t="s">
        <v>1033</v>
      </c>
      <c r="C46" s="46">
        <v>66500938</v>
      </c>
      <c r="D46" s="46">
        <v>41315</v>
      </c>
      <c r="E46" s="46">
        <v>62159</v>
      </c>
      <c r="F46" s="46">
        <v>43384</v>
      </c>
      <c r="G46" s="46">
        <v>29961</v>
      </c>
      <c r="H46" s="46">
        <v>0</v>
      </c>
      <c r="J46" s="19">
        <f t="shared" si="0"/>
        <v>66677757</v>
      </c>
      <c r="L46" s="19">
        <f t="shared" si="1"/>
        <v>66677757</v>
      </c>
    </row>
    <row r="47" spans="1:18" x14ac:dyDescent="0.2">
      <c r="A47" s="35" t="s">
        <v>81</v>
      </c>
      <c r="B47" s="36" t="s">
        <v>1034</v>
      </c>
      <c r="C47" s="46">
        <v>-159777139</v>
      </c>
      <c r="D47" s="46">
        <v>-5866647</v>
      </c>
      <c r="E47" s="46">
        <v>39062336</v>
      </c>
      <c r="F47" s="46">
        <v>13503</v>
      </c>
      <c r="G47" s="46">
        <v>3616270</v>
      </c>
      <c r="H47" s="46">
        <v>704181</v>
      </c>
      <c r="J47" s="19">
        <f t="shared" si="0"/>
        <v>-122247496</v>
      </c>
      <c r="L47" s="19">
        <f t="shared" si="1"/>
        <v>-122247496</v>
      </c>
    </row>
  </sheetData>
  <mergeCells count="1">
    <mergeCell ref="A1:C1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-226f77-68-1-607f45-5334-5e-b-68-64-e4f-35-6470-17&amp;R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01 A</vt:lpstr>
      <vt:lpstr> 02 A</vt:lpstr>
      <vt:lpstr>03 A</vt:lpstr>
      <vt:lpstr>04 A</vt:lpstr>
      <vt:lpstr>12 A</vt:lpstr>
      <vt:lpstr>13 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Perlaki Zoltán</cp:lastModifiedBy>
  <cp:lastPrinted>2026-04-22T08:18:30Z</cp:lastPrinted>
  <dcterms:created xsi:type="dcterms:W3CDTF">2010-05-29T08:47:41Z</dcterms:created>
  <dcterms:modified xsi:type="dcterms:W3CDTF">2026-04-22T08:18:40Z</dcterms:modified>
</cp:coreProperties>
</file>