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156" documentId="8_{B9AEA9B4-ABFC-42F0-A5C4-9BCC67435220}" xr6:coauthVersionLast="47" xr6:coauthVersionMax="47" xr10:uidLastSave="{44061462-44D8-42AC-8C6C-341D79EA7C1E}"/>
  <bookViews>
    <workbookView xWindow="-120" yWindow="-120" windowWidth="29040" windowHeight="15840" tabRatio="599" firstSheet="7" activeTab="10" xr2:uid="{00000000-000D-0000-FFFF-FFFF00000000}"/>
  </bookViews>
  <sheets>
    <sheet name="3. melléklet_BEVÉTEL_KIADÁS" sheetId="62" r:id="rId1"/>
    <sheet name="4.sz.m.Költségvetési bevételek" sheetId="42" r:id="rId2"/>
    <sheet name="4.sz.m.Finanszírozási bevétel" sheetId="68" r:id="rId3"/>
    <sheet name="4.sz.m.Költségvetési kiadások" sheetId="23" r:id="rId4"/>
    <sheet name="4.sz.m.Finanszírozási kiadások" sheetId="70" r:id="rId5"/>
    <sheet name="5.1. m műk.c. pénzeszközátadás" sheetId="75" r:id="rId6"/>
    <sheet name="5.2.m felhalm.c.kiadások" sheetId="76" r:id="rId7"/>
    <sheet name="6.sz.m.Adósságállomány" sheetId="69" r:id="rId8"/>
    <sheet name="7.sz.Maradvány elsz." sheetId="66" r:id="rId9"/>
    <sheet name="8.sz.Mérleg" sheetId="63" r:id="rId10"/>
    <sheet name="9.sz Vagyonkimutatás" sheetId="65" r:id="rId11"/>
    <sheet name="1.sz.tájékoztató_adóelengedések" sheetId="71" r:id="rId12"/>
    <sheet name="2. sz tájékoztató_EU-s támogatá" sheetId="79" r:id="rId13"/>
    <sheet name="3. sz. tájékoztató_részesedések" sheetId="73" r:id="rId14"/>
    <sheet name="4. sz.tájék. többéves kihatás" sheetId="81" r:id="rId15"/>
    <sheet name="5.sz. tájék 29A§ tervszám 3 év" sheetId="80" r:id="rId16"/>
  </sheets>
  <definedNames>
    <definedName name="_xlnm.Print_Area" localSheetId="0">'3. melléklet_BEVÉTEL_KIADÁS'!$A$1:$F$33</definedName>
    <definedName name="_xlnm.Print_Area" localSheetId="5">'5.1. m műk.c. pénzeszközátadás'!$A$1:$C$37</definedName>
    <definedName name="_xlnm.Print_Area" localSheetId="6">'5.2.m felhalm.c.kiadások'!$A$1:$B$23</definedName>
    <definedName name="_xlnm.Print_Area" localSheetId="10">'9.sz Vagyonkimutatás'!$A$1:$D$120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75" l="1"/>
  <c r="B10" i="71"/>
  <c r="B43" i="76" l="1"/>
  <c r="B21" i="76"/>
  <c r="F13" i="62"/>
  <c r="E13" i="62"/>
  <c r="D13" i="62"/>
  <c r="C13" i="62"/>
  <c r="D21" i="76" l="1"/>
  <c r="C7" i="79"/>
  <c r="E24" i="62" l="1"/>
  <c r="D24" i="62"/>
  <c r="C24" i="62"/>
  <c r="E23" i="62"/>
  <c r="E22" i="62"/>
  <c r="D23" i="62"/>
  <c r="D22" i="62"/>
  <c r="C23" i="62"/>
  <c r="C22" i="62"/>
  <c r="D21" i="62"/>
  <c r="E21" i="62"/>
  <c r="C21" i="62"/>
  <c r="E15" i="62"/>
  <c r="E12" i="62"/>
  <c r="E11" i="62"/>
  <c r="E10" i="62"/>
  <c r="E9" i="62"/>
  <c r="D15" i="62"/>
  <c r="D12" i="62"/>
  <c r="D11" i="62"/>
  <c r="D10" i="62"/>
  <c r="D9" i="62"/>
  <c r="C12" i="62"/>
  <c r="C11" i="62"/>
  <c r="C10" i="62"/>
  <c r="C9" i="62"/>
  <c r="E8" i="62"/>
  <c r="D8" i="62"/>
  <c r="C8" i="62"/>
  <c r="E33" i="62" l="1"/>
  <c r="E32" i="62"/>
  <c r="D25" i="62"/>
  <c r="E25" i="62"/>
  <c r="C25" i="62"/>
  <c r="F22" i="80"/>
  <c r="E22" i="80"/>
  <c r="D22" i="80"/>
  <c r="C22" i="80"/>
  <c r="F21" i="80"/>
  <c r="F20" i="80"/>
  <c r="F19" i="80"/>
  <c r="F18" i="80"/>
  <c r="F17" i="80"/>
  <c r="F16" i="80"/>
  <c r="F15" i="80"/>
  <c r="E13" i="80"/>
  <c r="E23" i="80" s="1"/>
  <c r="D13" i="80"/>
  <c r="D14" i="80" s="1"/>
  <c r="C13" i="80"/>
  <c r="C14" i="80" s="1"/>
  <c r="F12" i="80"/>
  <c r="F11" i="80"/>
  <c r="F10" i="80"/>
  <c r="F9" i="80"/>
  <c r="F8" i="80"/>
  <c r="F7" i="80"/>
  <c r="C23" i="80" l="1"/>
  <c r="D23" i="80"/>
  <c r="E14" i="80"/>
  <c r="F14" i="80" s="1"/>
  <c r="F13" i="80"/>
  <c r="F23" i="80" s="1"/>
  <c r="F24" i="62" l="1"/>
  <c r="D27" i="62"/>
  <c r="E27" i="62"/>
  <c r="C27" i="62"/>
  <c r="C15" i="62"/>
  <c r="H8" i="75" l="1"/>
  <c r="H9" i="75"/>
  <c r="H12" i="75"/>
  <c r="H14" i="75"/>
  <c r="H7" i="75"/>
  <c r="C36" i="75"/>
  <c r="D19" i="62"/>
  <c r="E19" i="62"/>
  <c r="D20" i="62"/>
  <c r="E20" i="62"/>
  <c r="C20" i="62"/>
  <c r="C19" i="62"/>
  <c r="D6" i="62"/>
  <c r="E6" i="62"/>
  <c r="D7" i="62"/>
  <c r="E7" i="62"/>
  <c r="H36" i="75" l="1"/>
  <c r="F27" i="62"/>
  <c r="F23" i="62" l="1"/>
  <c r="F20" i="62"/>
  <c r="D29" i="62"/>
  <c r="F6" i="62"/>
  <c r="C7" i="62"/>
  <c r="C6" i="62"/>
  <c r="D6" i="73"/>
  <c r="E6" i="73"/>
  <c r="B24" i="71"/>
  <c r="B22" i="71"/>
  <c r="B14" i="71"/>
  <c r="B9" i="71" s="1"/>
  <c r="B8" i="71"/>
  <c r="B5" i="71"/>
  <c r="B6" i="69"/>
  <c r="B4" i="69"/>
  <c r="B8" i="69" s="1"/>
  <c r="C6" i="69"/>
  <c r="C4" i="69"/>
  <c r="C8" i="69"/>
  <c r="F15" i="62" l="1"/>
  <c r="B19" i="71"/>
  <c r="B25" i="71" s="1"/>
  <c r="C29" i="62"/>
  <c r="E17" i="62"/>
  <c r="F8" i="62"/>
  <c r="F10" i="62"/>
  <c r="F11" i="62"/>
  <c r="C17" i="62"/>
  <c r="F7" i="62"/>
  <c r="F9" i="62"/>
  <c r="F12" i="62"/>
  <c r="D17" i="62"/>
  <c r="E29" i="62"/>
  <c r="F29" i="62" s="1"/>
  <c r="F21" i="62"/>
  <c r="F22" i="62"/>
  <c r="F19" i="62"/>
  <c r="F17" i="62" l="1"/>
</calcChain>
</file>

<file path=xl/sharedStrings.xml><?xml version="1.0" encoding="utf-8"?>
<sst xmlns="http://schemas.openxmlformats.org/spreadsheetml/2006/main" count="2272" uniqueCount="1558">
  <si>
    <t>Megnevezés</t>
  </si>
  <si>
    <t>Dologi kiadások</t>
  </si>
  <si>
    <t>Felhalmozási bevételek</t>
  </si>
  <si>
    <t>Teljesülés</t>
  </si>
  <si>
    <t>Teljesítés</t>
  </si>
  <si>
    <t>ESZKÖZÖK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</si>
  <si>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</si>
  <si>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</si>
  <si>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</si>
  <si>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</si>
  <si>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</si>
  <si>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</si>
  <si>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</si>
  <si>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</si>
  <si>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</si>
  <si>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</si>
  <si>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</si>
  <si>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</si>
  <si>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</si>
  <si>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</si>
  <si>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</si>
  <si>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</si>
  <si>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</si>
  <si>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</si>
  <si>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</si>
  <si>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</si>
  <si>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</si>
  <si>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</si>
  <si>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</si>
  <si>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</si>
  <si>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</si>
  <si>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</si>
  <si>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</si>
  <si>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</si>
  <si>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</si>
  <si>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</si>
  <si>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</si>
  <si>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</si>
  <si>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</si>
  <si>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</si>
  <si>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</si>
  <si>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</si>
  <si>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</si>
  <si>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</si>
  <si>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</si>
  <si>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</si>
  <si>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</si>
  <si>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</si>
  <si>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</si>
  <si>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</si>
  <si>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</si>
  <si>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</si>
  <si>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</si>
  <si>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</si>
  <si>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</si>
  <si>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</si>
  <si>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</si>
  <si>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</si>
  <si>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</si>
  <si>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</si>
  <si>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</si>
  <si>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</si>
  <si>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</si>
  <si>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</si>
  <si>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</si>
  <si>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</si>
  <si>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</si>
  <si>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</si>
  <si>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</si>
  <si>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</si>
  <si>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</si>
  <si>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</si>
  <si>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</si>
  <si>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</si>
  <si>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</si>
  <si>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</si>
  <si>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</si>
  <si>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</si>
  <si>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</si>
  <si>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</si>
  <si>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</si>
  <si>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</si>
  <si>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</si>
  <si>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</si>
  <si>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</si>
  <si>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</si>
  <si>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</si>
  <si>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</si>
  <si>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</si>
  <si>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</si>
  <si>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</si>
  <si>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</si>
  <si>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</si>
  <si>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</si>
  <si>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</si>
  <si>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</si>
  <si>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</si>
  <si>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</si>
  <si>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</si>
  <si>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</si>
  <si>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</si>
  <si>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</si>
  <si>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</si>
  <si>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</si>
  <si>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</si>
  <si>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</si>
  <si>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</si>
  <si>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</si>
  <si>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</si>
  <si>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</si>
  <si>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</si>
  <si>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</si>
  <si>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</si>
  <si>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</si>
  <si>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</si>
  <si>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</si>
  <si>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</si>
  <si>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</si>
  <si>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</si>
  <si>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</si>
  <si>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</si>
  <si>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</si>
  <si>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</si>
  <si>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</si>
  <si>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</si>
  <si>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</si>
  <si>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</si>
  <si>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</si>
  <si>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</si>
  <si>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</si>
  <si>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</si>
  <si>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</si>
  <si>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</si>
  <si>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</si>
  <si>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</si>
  <si>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</si>
  <si>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</si>
  <si>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</si>
  <si>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</si>
  <si>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</si>
  <si>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</si>
  <si>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</si>
  <si>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</si>
  <si>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ebből: reklámadó (B351)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</si>
  <si>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</si>
  <si>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</si>
  <si>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</si>
  <si>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</si>
  <si>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</si>
  <si>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</si>
  <si>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</si>
  <si>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</si>
  <si>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</si>
  <si>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</si>
  <si>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</si>
  <si>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</si>
  <si>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</si>
  <si>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</si>
  <si>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</si>
  <si>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</si>
  <si>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</si>
  <si>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</si>
  <si>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</si>
  <si>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</si>
  <si>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</si>
  <si>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</si>
  <si>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</si>
  <si>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</si>
  <si>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</si>
  <si>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</si>
  <si>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</si>
  <si>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</si>
  <si>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</si>
  <si>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</si>
  <si>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</si>
  <si>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</si>
  <si>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</si>
  <si>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</si>
  <si>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</si>
  <si>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</si>
  <si>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</si>
  <si>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</si>
  <si>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</si>
  <si>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</si>
  <si>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</si>
  <si>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</si>
  <si>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</si>
  <si>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</si>
  <si>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</si>
  <si>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</si>
  <si>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</si>
  <si>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</si>
  <si>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</si>
  <si>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</si>
  <si>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</si>
  <si>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</si>
  <si>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</si>
  <si>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</si>
  <si>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</si>
  <si>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</si>
  <si>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</si>
  <si>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</si>
  <si>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</si>
  <si>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</si>
  <si>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</si>
  <si>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</si>
  <si>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</si>
  <si>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</si>
  <si>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</si>
  <si>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</si>
  <si>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</si>
  <si>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</si>
  <si>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</si>
  <si>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</si>
  <si>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</si>
  <si>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</si>
  <si>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</si>
  <si>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</si>
  <si>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</si>
  <si>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</si>
  <si>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</si>
  <si>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</si>
  <si>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</si>
  <si>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</si>
  <si>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</si>
  <si>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</si>
  <si>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</si>
  <si>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</si>
  <si>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</si>
  <si>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</si>
  <si>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</si>
  <si>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</si>
  <si>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</si>
  <si>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</si>
  <si>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</si>
  <si>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</si>
  <si>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</si>
  <si>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</si>
  <si>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</si>
  <si>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</si>
  <si>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</si>
  <si>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</si>
  <si>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</si>
  <si>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</si>
  <si>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</si>
  <si>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</si>
  <si>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</si>
  <si>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</si>
  <si>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</si>
  <si>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</si>
  <si>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</si>
  <si>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</si>
  <si>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</si>
  <si>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</si>
  <si>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</si>
  <si>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</si>
  <si>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</si>
  <si>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</si>
  <si>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</si>
  <si>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</si>
  <si>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</si>
  <si>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</si>
  <si>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</si>
  <si>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</si>
  <si>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</si>
  <si>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</si>
  <si>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</si>
  <si>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</si>
  <si>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</si>
  <si>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</si>
  <si>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</si>
  <si>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</si>
  <si>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</si>
  <si>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</si>
  <si>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</si>
  <si>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</si>
  <si>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</si>
  <si>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</si>
  <si>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</si>
  <si>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</si>
  <si>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</si>
  <si>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</si>
  <si>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</si>
  <si>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</si>
  <si>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</si>
  <si>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</si>
  <si>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</si>
  <si>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</si>
  <si>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</si>
  <si>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</si>
  <si>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</si>
  <si>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</si>
  <si>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</si>
  <si>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</si>
  <si>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</si>
  <si>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</si>
  <si>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</si>
  <si>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</si>
  <si>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</si>
  <si>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</si>
  <si>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</si>
  <si>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</si>
  <si>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</si>
  <si>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</si>
  <si>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</si>
  <si>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</si>
  <si>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</si>
  <si>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</si>
  <si>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</si>
  <si>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</si>
  <si>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</si>
  <si>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</si>
  <si>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</si>
  <si>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</si>
  <si>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</si>
  <si>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</si>
  <si>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</si>
  <si>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</si>
  <si>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</si>
  <si>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</si>
  <si>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</si>
  <si>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</si>
  <si>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</si>
  <si>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</si>
  <si>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</si>
  <si>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</si>
  <si>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</si>
  <si>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</si>
  <si>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</si>
  <si>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</si>
  <si>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</si>
  <si>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</si>
  <si>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</si>
  <si>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</si>
  <si>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Szöveg</t>
  </si>
  <si>
    <t>Hitelállomány összesen</t>
  </si>
  <si>
    <t>Tartozások kötvénykibocsátásból</t>
  </si>
  <si>
    <t>Hitelek összesen</t>
  </si>
  <si>
    <t>K9</t>
  </si>
  <si>
    <t>Finanszírozási kiadások</t>
  </si>
  <si>
    <t xml:space="preserve">  Ellátottak térítési díj méltányossági alapon történő elengedése</t>
  </si>
  <si>
    <t xml:space="preserve">  Kártérítés méltányossági alapon történő elengedése</t>
  </si>
  <si>
    <t>Ámr. 28. §  a) pontja alapján összesen:</t>
  </si>
  <si>
    <t xml:space="preserve">  Lakásépítéshez nyújtott kölcsönök</t>
  </si>
  <si>
    <t xml:space="preserve">  Lakásfelújításhoz nyújtott kölcsönök</t>
  </si>
  <si>
    <t>Ámr. 28. §  b) pontja alapján összesen:</t>
  </si>
  <si>
    <t>Helyi adóknál nyújtott kedvezmények, ebből</t>
  </si>
  <si>
    <t xml:space="preserve">    - Telekadó</t>
  </si>
  <si>
    <t xml:space="preserve">          = Kedvezmények, mentességek miatt</t>
  </si>
  <si>
    <t xml:space="preserve">          = Övezeti besorolás miatt</t>
  </si>
  <si>
    <t xml:space="preserve">    - Építményadó</t>
  </si>
  <si>
    <t xml:space="preserve">         = Kedvezmények, mentességek miatt</t>
  </si>
  <si>
    <t xml:space="preserve">         = Övezeti besorolás miatt</t>
  </si>
  <si>
    <t>Gépjárműadónál biztosított kedvezmények</t>
  </si>
  <si>
    <t>Ámr. 28.§  c) pontja alapján összesen:</t>
  </si>
  <si>
    <t xml:space="preserve">  Helyiségek hasznosításából származó bevételből nyújtott kedvezmény</t>
  </si>
  <si>
    <t xml:space="preserve">  Eszközök hasznosításából származó bevételből nyújtott kedvezmény</t>
  </si>
  <si>
    <t>Ámr. 28. § d) pontja alapján összesen:</t>
  </si>
  <si>
    <t xml:space="preserve">  Egyéb nyújtott kedvezmény 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</si>
  <si>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</si>
  <si>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</si>
  <si>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</si>
  <si>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</si>
  <si>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</si>
  <si>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</si>
  <si>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 xml:space="preserve">       ÖSSZESEN:</t>
  </si>
  <si>
    <t>Támogatott megnevezése</t>
  </si>
  <si>
    <t>Peter Cerny Alapítvány</t>
  </si>
  <si>
    <t>Eredeti előirányzat</t>
  </si>
  <si>
    <t>Módosított előirányzat</t>
  </si>
  <si>
    <t>Személyi juttatások (=15+19) (K1)</t>
  </si>
  <si>
    <t>ebből: időskorúak járadéka [Szoctv. 32/B. § (1) bekezdése] (K48)</t>
  </si>
  <si>
    <t>ebből: egészségkárosodási és gyermekfelügyeleti támogatás [Szoctv. 37.§ (1) bekezdés a) és b) pontja] (K48)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</si>
  <si>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</si>
  <si>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</si>
  <si>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</si>
  <si>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</si>
  <si>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Működési célú támogatások az Európai Uniónak (K511)</t>
  </si>
  <si>
    <t>Felhalmozási célú támogatások az Európai Uniónak (K88)</t>
  </si>
  <si>
    <t>272</t>
  </si>
  <si>
    <t>273</t>
  </si>
  <si>
    <t>274</t>
  </si>
  <si>
    <t>275</t>
  </si>
  <si>
    <t>276</t>
  </si>
  <si>
    <t>277</t>
  </si>
  <si>
    <t>278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</si>
  <si>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</si>
  <si>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</si>
  <si>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</si>
  <si>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</si>
  <si>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</si>
  <si>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</si>
  <si>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ebből: kárpótlási jegyek (K9121)</t>
  </si>
  <si>
    <t>Befektetési célú belföldi értékpapírok vásárlása (K9122)</t>
  </si>
  <si>
    <t>Kincstárjegyek beváltása (K9123)</t>
  </si>
  <si>
    <t>ebből: fedezeti ügyletek nettó kiadásai (K9124)</t>
  </si>
  <si>
    <t>ebből: kárpótlási jegyek (K9124)</t>
  </si>
  <si>
    <t>Belföldi kötvények beváltása (K9125)</t>
  </si>
  <si>
    <t>ebből: fedezeti ügyletek nettó kiadásai (K9126)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</si>
  <si>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</si>
  <si>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</si>
  <si>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</si>
  <si>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</si>
  <si>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</si>
  <si>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</si>
  <si>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</si>
  <si>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</si>
  <si>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Forgatási célú külföldi értékpapírok vásárlása (K921)</t>
  </si>
  <si>
    <t>Befektetési célú külföldi értékpapírok vásárlása (K922)</t>
  </si>
  <si>
    <t>ebből: fedezeti ügyletek nettó kiadásai (K923)</t>
  </si>
  <si>
    <t>Hitelek, kölcsönök törlesztése külföldi kormányoknak és nemzetközi szervezeteknek (K924)</t>
  </si>
  <si>
    <t>ebből: fedezeti ügyletek nettó kiadásai (K925)</t>
  </si>
  <si>
    <t>Adóssághoz nem kapcsolódó származékos ügyletek kiadásai (K93)</t>
  </si>
  <si>
    <t>Váltókiadások (K94)</t>
  </si>
  <si>
    <t>Működési célú költségvetési támogatások és kiegészítő támogatások (B115)</t>
  </si>
  <si>
    <t>Elszámolásból származó bevételek (B116)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</si>
  <si>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</si>
  <si>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</si>
  <si>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vagyoni típusú települési adók (B36)</t>
  </si>
  <si>
    <t>ebből: jövedelmi típusú települési adók (B36)</t>
  </si>
  <si>
    <t>ebből: egyéb települési adók (B36)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</si>
  <si>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</si>
  <si>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</si>
  <si>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</si>
  <si>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</si>
  <si>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</si>
  <si>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</si>
  <si>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</si>
  <si>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</si>
  <si>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</si>
  <si>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</si>
  <si>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</si>
  <si>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</si>
  <si>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</si>
  <si>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</si>
  <si>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</si>
  <si>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</si>
  <si>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</si>
  <si>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</si>
  <si>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</si>
  <si>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</si>
  <si>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</si>
  <si>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</si>
  <si>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</si>
  <si>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</si>
  <si>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</si>
  <si>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</si>
  <si>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</si>
  <si>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</si>
  <si>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</si>
  <si>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</si>
  <si>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</si>
  <si>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</si>
  <si>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</si>
  <si>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</si>
  <si>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</si>
  <si>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</si>
  <si>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</si>
  <si>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</si>
  <si>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</si>
  <si>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</si>
  <si>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</si>
  <si>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ebből: egyházi jogi személyek (B75)</t>
  </si>
  <si>
    <t>ebből: nonprofit gazdasági társaságok (B75)</t>
  </si>
  <si>
    <t>ebből: egyéb civil szervezetek (B75)</t>
  </si>
  <si>
    <t>ebből: háztartások (B75)</t>
  </si>
  <si>
    <t>ebből: pénzügyi vállalkozások (B75)</t>
  </si>
  <si>
    <t>ebből: állami többségi tulajdonú nem pénzügyi vállalkozások (B75)</t>
  </si>
  <si>
    <t>ebből:önkormányzati többségi tulajdonú nem pénzügyi vállalkozások (B75)</t>
  </si>
  <si>
    <t>ebből: egyéb vállalkozások (B75)</t>
  </si>
  <si>
    <t>ebből: Európai Unió  (B75)</t>
  </si>
  <si>
    <t>ebből: kormányok és nemzetközi szervezetek (B75)</t>
  </si>
  <si>
    <t>ebből: egyéb külföldiek (B75)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</si>
  <si>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</si>
  <si>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</si>
  <si>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</si>
  <si>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</si>
  <si>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</si>
  <si>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</si>
  <si>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</si>
  <si>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</si>
  <si>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</si>
  <si>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</si>
  <si>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</si>
  <si>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</si>
  <si>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</si>
  <si>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</si>
  <si>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</si>
  <si>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</si>
  <si>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</si>
  <si>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</si>
  <si>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</si>
  <si>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</si>
  <si>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</si>
  <si>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</si>
  <si>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</si>
  <si>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</si>
  <si>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</si>
  <si>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</si>
  <si>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</si>
  <si>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</si>
  <si>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</si>
  <si>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</si>
  <si>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</si>
  <si>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</si>
  <si>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</si>
  <si>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</si>
  <si>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</si>
  <si>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</si>
  <si>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</si>
  <si>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</si>
  <si>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</si>
  <si>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</si>
  <si>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</si>
  <si>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</si>
  <si>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</si>
  <si>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</si>
  <si>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</si>
  <si>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</si>
  <si>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</si>
  <si>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</si>
  <si>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</si>
  <si>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</si>
  <si>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</si>
  <si>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</si>
  <si>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</si>
  <si>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</si>
  <si>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</si>
  <si>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</si>
  <si>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</si>
  <si>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</si>
  <si>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</si>
  <si>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</si>
  <si>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</si>
  <si>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</si>
  <si>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</si>
  <si>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</si>
  <si>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</si>
  <si>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</si>
  <si>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</si>
  <si>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</si>
  <si>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</si>
  <si>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</si>
  <si>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</si>
  <si>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</si>
  <si>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</si>
  <si>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</si>
  <si>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</si>
  <si>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</si>
  <si>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</si>
  <si>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</si>
  <si>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</si>
  <si>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</si>
  <si>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</si>
  <si>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</si>
  <si>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</si>
  <si>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</si>
  <si>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</si>
  <si>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</si>
  <si>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</si>
  <si>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</si>
  <si>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</si>
  <si>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</si>
  <si>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</si>
  <si>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</si>
  <si>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</si>
  <si>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</si>
  <si>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</si>
  <si>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</si>
  <si>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</si>
  <si>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</si>
  <si>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</si>
  <si>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</si>
  <si>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</si>
  <si>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</si>
  <si>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</si>
  <si>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</si>
  <si>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</si>
  <si>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</si>
  <si>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</si>
  <si>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</si>
  <si>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</si>
  <si>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</si>
  <si>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</si>
  <si>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</si>
  <si>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</si>
  <si>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</si>
  <si>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</si>
  <si>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</si>
  <si>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</si>
  <si>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</si>
  <si>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</si>
  <si>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</si>
  <si>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</si>
  <si>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</si>
  <si>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</si>
  <si>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</si>
  <si>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</si>
  <si>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</si>
  <si>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</si>
  <si>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</si>
  <si>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</si>
  <si>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</si>
  <si>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</si>
  <si>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</si>
  <si>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</si>
  <si>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</si>
  <si>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</si>
  <si>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</si>
  <si>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</si>
  <si>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</si>
  <si>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</si>
  <si>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</si>
  <si>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</si>
  <si>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</si>
  <si>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</si>
  <si>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</si>
  <si>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</si>
  <si>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</si>
  <si>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</si>
  <si>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</si>
  <si>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</si>
  <si>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</si>
  <si>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</si>
  <si>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</si>
  <si>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</si>
  <si>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</si>
  <si>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</si>
  <si>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</si>
  <si>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</si>
  <si>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</si>
  <si>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</si>
  <si>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</si>
  <si>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</si>
  <si>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</si>
  <si>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</si>
  <si>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</si>
  <si>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</si>
  <si>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</si>
  <si>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</si>
  <si>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</si>
  <si>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</si>
  <si>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</si>
  <si>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</si>
  <si>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</si>
  <si>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</si>
  <si>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</si>
  <si>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</si>
  <si>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</si>
  <si>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</si>
  <si>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</si>
  <si>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</si>
  <si>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</si>
  <si>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</si>
  <si>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</si>
  <si>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</si>
  <si>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</si>
  <si>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</si>
  <si>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</si>
  <si>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</si>
  <si>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</si>
  <si>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</si>
  <si>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</si>
  <si>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</si>
  <si>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</si>
  <si>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</si>
  <si>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</si>
  <si>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</si>
  <si>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</si>
  <si>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</si>
  <si>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</si>
  <si>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</si>
  <si>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</si>
  <si>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</si>
  <si>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</si>
  <si>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</si>
  <si>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</si>
  <si>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</si>
  <si>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</si>
  <si>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</si>
  <si>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</si>
  <si>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</si>
  <si>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</si>
  <si>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</si>
  <si>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</si>
  <si>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</si>
  <si>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</si>
  <si>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</si>
  <si>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</si>
  <si>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</si>
  <si>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</si>
  <si>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</si>
  <si>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</si>
  <si>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</si>
  <si>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</si>
  <si>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</si>
  <si>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</si>
  <si>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</si>
  <si>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</si>
  <si>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</si>
  <si>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</si>
  <si>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</si>
  <si>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</si>
  <si>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</si>
  <si>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</si>
  <si>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</si>
  <si>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</si>
  <si>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Bursa Hungarica</t>
  </si>
  <si>
    <t>Beszámoló a B1. - B7.  költségvetési bevételek előirányzatának teljesítéséről</t>
  </si>
  <si>
    <t>B8. Finanszírozási bevételek</t>
  </si>
  <si>
    <t>K1-K8. Költségvetési kiadások</t>
  </si>
  <si>
    <t>K9. Finanszírozási kiadások</t>
  </si>
  <si>
    <t>Maradványkimutatás</t>
  </si>
  <si>
    <t>Mérleg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</si>
  <si>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</si>
  <si>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</si>
  <si>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</si>
  <si>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</si>
  <si>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</si>
  <si>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</si>
  <si>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</si>
  <si>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</si>
  <si>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</si>
  <si>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</si>
  <si>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</si>
  <si>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</si>
  <si>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</si>
  <si>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</si>
  <si>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</si>
  <si>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</si>
  <si>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</si>
  <si>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</si>
  <si>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</si>
  <si>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</si>
  <si>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</si>
  <si>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</si>
  <si>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</si>
  <si>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</si>
  <si>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</si>
  <si>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</si>
  <si>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</si>
  <si>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</si>
  <si>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</si>
  <si>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</si>
  <si>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</si>
  <si>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</si>
  <si>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</si>
  <si>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</si>
  <si>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</si>
  <si>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</si>
  <si>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</si>
  <si>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</si>
  <si>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</si>
  <si>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</si>
  <si>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</si>
  <si>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</si>
  <si>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</si>
  <si>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</si>
  <si>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</si>
  <si>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</si>
  <si>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</si>
  <si>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</si>
  <si>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</si>
  <si>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</si>
  <si>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</si>
  <si>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</si>
  <si>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</si>
  <si>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</si>
  <si>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</si>
  <si>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</si>
  <si>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</si>
  <si>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</si>
  <si>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</si>
  <si>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</si>
  <si>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</si>
  <si>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</si>
  <si>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</si>
  <si>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</si>
  <si>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</si>
  <si>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</si>
  <si>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</si>
  <si>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</si>
  <si>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</si>
  <si>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</si>
  <si>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</si>
  <si>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</si>
  <si>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</si>
  <si>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</si>
  <si>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</si>
  <si>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</si>
  <si>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</si>
  <si>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</si>
  <si>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</si>
  <si>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</si>
  <si>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</si>
  <si>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</si>
  <si>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</si>
  <si>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</si>
  <si>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</si>
  <si>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</si>
  <si>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</si>
  <si>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</si>
  <si>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</si>
  <si>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</si>
  <si>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visszterhes vagyonátruházási illeték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</si>
  <si>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</si>
  <si>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</si>
  <si>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</si>
  <si>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 és gyógyászati segédeszköz ismertetés utáni befizetések [2006. évi XCVIII. tv. 36. § (4) bek.]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</si>
  <si>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</si>
  <si>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</si>
  <si>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</si>
  <si>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</si>
  <si>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jövedéki adó (B352)</t>
  </si>
  <si>
    <t>ebből: regisztrációs adó (B352)</t>
  </si>
  <si>
    <t>Pénzügyi monopóliumok nyereségét terhelő adók  (B353)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</si>
  <si>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</si>
  <si>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</si>
  <si>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</si>
  <si>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</si>
  <si>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</si>
  <si>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</si>
  <si>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</si>
  <si>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</si>
  <si>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</si>
  <si>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</si>
  <si>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</si>
  <si>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</si>
  <si>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</si>
  <si>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</si>
  <si>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</si>
  <si>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</si>
  <si>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</si>
  <si>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</si>
  <si>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</si>
  <si>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</si>
  <si>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</si>
  <si>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</si>
  <si>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</si>
  <si>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</si>
  <si>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</si>
  <si>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</si>
  <si>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</si>
  <si>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</si>
  <si>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</si>
  <si>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</si>
  <si>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</si>
  <si>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</si>
  <si>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</si>
  <si>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</si>
  <si>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</si>
  <si>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</si>
  <si>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</si>
  <si>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</si>
  <si>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</si>
  <si>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</si>
  <si>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</si>
  <si>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</si>
  <si>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</si>
  <si>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</si>
  <si>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</si>
  <si>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</si>
  <si>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</si>
  <si>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</si>
  <si>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ebből: kiadások visszatérítései (B411)</t>
  </si>
  <si>
    <t>279</t>
  </si>
  <si>
    <t>280</t>
  </si>
  <si>
    <t>281</t>
  </si>
  <si>
    <t>282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</si>
  <si>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</si>
  <si>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</si>
  <si>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</si>
  <si>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</si>
  <si>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</si>
  <si>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</si>
  <si>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</si>
  <si>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</si>
  <si>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</si>
  <si>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</si>
  <si>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</si>
  <si>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</si>
  <si>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</si>
  <si>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</si>
  <si>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</si>
  <si>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</si>
  <si>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</si>
  <si>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</si>
  <si>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</si>
  <si>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</si>
  <si>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</si>
  <si>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</si>
  <si>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</si>
  <si>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</si>
  <si>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</si>
  <si>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</si>
  <si>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</si>
  <si>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</si>
  <si>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</si>
  <si>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</si>
  <si>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</si>
  <si>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</si>
  <si>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</si>
  <si>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</si>
  <si>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</si>
  <si>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</si>
  <si>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</si>
  <si>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</si>
  <si>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</si>
  <si>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</si>
  <si>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</si>
  <si>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</si>
  <si>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</si>
  <si>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</si>
  <si>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</si>
  <si>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</si>
  <si>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</si>
  <si>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</si>
  <si>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</si>
  <si>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</si>
  <si>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</si>
  <si>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</si>
  <si>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</si>
  <si>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</si>
  <si>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</si>
  <si>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</si>
  <si>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</si>
  <si>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</si>
  <si>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</si>
  <si>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</si>
  <si>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</si>
  <si>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</si>
  <si>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</si>
  <si>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</si>
  <si>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</si>
  <si>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</si>
  <si>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</si>
  <si>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</si>
  <si>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</si>
  <si>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</si>
  <si>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</si>
  <si>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</si>
  <si>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</si>
  <si>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</si>
  <si>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</si>
  <si>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</si>
  <si>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</si>
  <si>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</si>
  <si>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</si>
  <si>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</si>
  <si>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</si>
  <si>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</si>
  <si>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</si>
  <si>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</si>
  <si>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</si>
  <si>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</si>
  <si>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</si>
  <si>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</si>
  <si>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</si>
  <si>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</si>
  <si>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</si>
  <si>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</si>
  <si>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</si>
  <si>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</si>
  <si>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</si>
  <si>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</si>
  <si>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</si>
  <si>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</si>
  <si>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</si>
  <si>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</si>
  <si>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</si>
  <si>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</si>
  <si>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</si>
  <si>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</si>
  <si>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</si>
  <si>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</si>
  <si>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</si>
  <si>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</si>
  <si>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</si>
  <si>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</si>
  <si>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</si>
  <si>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</si>
  <si>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</si>
  <si>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</si>
  <si>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</si>
  <si>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</si>
  <si>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</si>
  <si>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</si>
  <si>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</si>
  <si>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</si>
  <si>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</si>
  <si>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</si>
  <si>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</si>
  <si>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</si>
  <si>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</si>
  <si>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</si>
  <si>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</si>
  <si>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</si>
  <si>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</si>
  <si>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</si>
  <si>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</si>
  <si>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</si>
  <si>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</si>
  <si>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</si>
  <si>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</si>
  <si>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</si>
  <si>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</si>
  <si>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</si>
  <si>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</si>
  <si>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</si>
  <si>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</si>
  <si>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</si>
  <si>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</si>
  <si>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</si>
  <si>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</si>
  <si>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</si>
  <si>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</si>
  <si>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</si>
  <si>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</si>
  <si>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</si>
  <si>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</si>
  <si>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</si>
  <si>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</si>
  <si>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</si>
  <si>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</si>
  <si>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</si>
  <si>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</si>
  <si>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</si>
  <si>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</si>
  <si>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</si>
  <si>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</si>
  <si>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</si>
  <si>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</si>
  <si>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</si>
  <si>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</si>
  <si>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</si>
  <si>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</si>
  <si>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</si>
  <si>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</si>
  <si>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</si>
  <si>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</si>
  <si>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</si>
  <si>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</si>
  <si>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</si>
  <si>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</si>
  <si>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</si>
  <si>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</si>
  <si>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</si>
  <si>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</si>
  <si>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</si>
  <si>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</si>
  <si>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</si>
  <si>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</si>
  <si>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</si>
  <si>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</si>
  <si>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</si>
  <si>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</si>
  <si>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</si>
  <si>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</si>
  <si>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</si>
  <si>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</si>
  <si>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</si>
  <si>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</si>
  <si>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</si>
  <si>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</si>
  <si>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</si>
  <si>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</si>
  <si>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</si>
  <si>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</si>
  <si>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</si>
  <si>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</si>
  <si>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</si>
  <si>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</si>
  <si>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</si>
  <si>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</si>
  <si>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</si>
  <si>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</si>
  <si>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</si>
  <si>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</si>
  <si>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</si>
  <si>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</si>
  <si>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</si>
  <si>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</si>
  <si>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</si>
  <si>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</si>
  <si>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</si>
  <si>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</si>
  <si>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</si>
  <si>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</si>
  <si>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</si>
  <si>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</si>
  <si>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</si>
  <si>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</si>
  <si>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</si>
  <si>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</si>
  <si>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Dunamenti Regionális Vízmű Zrt.</t>
  </si>
  <si>
    <t>0,00001%</t>
  </si>
  <si>
    <t>Nagykovácsi Készenléti Szolgálat működés</t>
  </si>
  <si>
    <t>iskolaegészségügy finanszírozása</t>
  </si>
  <si>
    <t>BÖT tagdíj</t>
  </si>
  <si>
    <t>BÖT hozzájárulás a közterület felügyelet működéséhez</t>
  </si>
  <si>
    <t>Solymárral közös hatósági állatorvos támogatás</t>
  </si>
  <si>
    <t>ÖSSZESEN:</t>
  </si>
  <si>
    <t>EU-s pályázat megnevezése</t>
  </si>
  <si>
    <t>EU-s pályázat támogatási összege</t>
  </si>
  <si>
    <t xml:space="preserve">          = Csökkentés méltányossági alapon</t>
  </si>
  <si>
    <t>Összesen:</t>
  </si>
  <si>
    <t>Felhalmozási kiadások:</t>
  </si>
  <si>
    <t>FORRÁSOK</t>
  </si>
  <si>
    <t>Készletbeszerzés (=28+29+30) (K31)</t>
  </si>
  <si>
    <t>Kommunikációs szolgáltatások (=32+33) (K32)</t>
  </si>
  <si>
    <t>ebből: GYES-en és GYED-en lévők hallgatói hitelének célzott támogatása (K42)</t>
  </si>
  <si>
    <t>ebből: kivételes rokkantsági ellátás (K44)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</si>
  <si>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</si>
  <si>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</si>
  <si>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</si>
  <si>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</si>
  <si>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</si>
  <si>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F)        Vállalkozási tevékenységet terhelő befizetési kötelezettség (=B*0,09)</t>
  </si>
  <si>
    <t>G/III Egyéb eszközök induláskori értéke és változásai</t>
  </si>
  <si>
    <t>Volánbusz (63-as busz) támogatása</t>
  </si>
  <si>
    <t>ebből: tartós ápolást végzők időskori támogatása [Szoctv. 44/A. §] (K44)</t>
  </si>
  <si>
    <t>ebből: bevándorlási különadó (B36)</t>
  </si>
  <si>
    <t>Hosszú lejáratú hitelek, kölcsönök  felvétele pénzügyi vállalkozástól (B8111)</t>
  </si>
  <si>
    <t>Intézmény: NAGYKOVÁCSI NAGYKÖZSÉG ÖNKORMÁNYZATA</t>
  </si>
  <si>
    <t>Törzsszáma: 730194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</si>
  <si>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</si>
  <si>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</si>
  <si>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</si>
  <si>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</si>
  <si>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</si>
  <si>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</si>
  <si>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</si>
  <si>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</si>
  <si>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</si>
  <si>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</si>
  <si>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</si>
  <si>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</si>
  <si>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</si>
  <si>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</si>
  <si>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</si>
  <si>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</si>
  <si>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</si>
  <si>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</si>
  <si>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</si>
  <si>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</si>
  <si>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</si>
  <si>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</si>
  <si>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</si>
  <si>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</si>
  <si>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</si>
  <si>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</si>
  <si>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</si>
  <si>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</si>
  <si>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</si>
  <si>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</si>
  <si>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</si>
  <si>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</si>
  <si>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</si>
  <si>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</si>
  <si>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</si>
  <si>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</si>
  <si>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</si>
  <si>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</si>
  <si>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</si>
  <si>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</si>
  <si>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</si>
  <si>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</si>
  <si>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</si>
  <si>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</si>
  <si>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</si>
  <si>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</si>
  <si>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</si>
  <si>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</si>
  <si>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</si>
  <si>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</si>
  <si>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</si>
  <si>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</si>
  <si>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</si>
  <si>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</si>
  <si>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</si>
  <si>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</si>
  <si>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</si>
  <si>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</si>
  <si>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</si>
  <si>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</si>
  <si>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</si>
  <si>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</si>
  <si>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</si>
  <si>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</si>
  <si>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</si>
  <si>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</si>
  <si>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</si>
  <si>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</si>
  <si>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</si>
  <si>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</si>
  <si>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</si>
  <si>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</si>
  <si>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</si>
  <si>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</si>
  <si>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</si>
  <si>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</si>
  <si>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</si>
  <si>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</si>
  <si>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</si>
  <si>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</si>
  <si>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</si>
  <si>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</si>
  <si>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</si>
  <si>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</si>
  <si>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</si>
  <si>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</si>
  <si>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</si>
  <si>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</si>
  <si>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</si>
  <si>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</si>
  <si>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</si>
  <si>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</si>
  <si>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</si>
  <si>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</si>
  <si>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</si>
  <si>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</si>
  <si>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</si>
  <si>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</si>
  <si>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</si>
  <si>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</si>
  <si>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</si>
  <si>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</si>
  <si>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</si>
  <si>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</si>
  <si>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</si>
  <si>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</si>
  <si>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</si>
  <si>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</si>
  <si>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</si>
  <si>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</si>
  <si>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</si>
  <si>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</si>
  <si>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</si>
  <si>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</si>
  <si>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</si>
  <si>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</si>
  <si>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</si>
  <si>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</si>
  <si>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</si>
  <si>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</si>
  <si>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</si>
  <si>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</si>
  <si>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</si>
  <si>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</si>
  <si>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</si>
  <si>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</si>
  <si>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</si>
  <si>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</si>
  <si>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</si>
  <si>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</si>
  <si>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</si>
  <si>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</si>
  <si>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</si>
  <si>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</si>
  <si>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</si>
  <si>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</si>
  <si>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</si>
  <si>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</si>
  <si>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</si>
  <si>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</si>
  <si>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</si>
  <si>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</si>
  <si>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</si>
  <si>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</si>
  <si>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</si>
  <si>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</si>
  <si>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</si>
  <si>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</si>
  <si>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</si>
  <si>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</si>
  <si>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</si>
  <si>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</si>
  <si>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</si>
  <si>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</si>
  <si>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</si>
  <si>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</si>
  <si>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</si>
  <si>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</si>
  <si>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</si>
  <si>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</si>
  <si>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</si>
  <si>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</si>
  <si>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</si>
  <si>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</si>
  <si>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</si>
  <si>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</si>
  <si>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</si>
  <si>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</si>
  <si>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</si>
  <si>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</si>
  <si>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gyermekek otthongondozási díja  [Szoctv. 38. §] (K44)</t>
  </si>
  <si>
    <t>Települési önkormányzatok egyes szociális és gyermekjóléti feladatainak támogatása (B1131)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</si>
  <si>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</si>
  <si>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</si>
  <si>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</si>
  <si>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</si>
  <si>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</si>
  <si>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</si>
  <si>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</si>
  <si>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</si>
  <si>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</si>
  <si>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</si>
  <si>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</si>
  <si>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</si>
  <si>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</si>
  <si>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összeg ezer forintban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</si>
  <si>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</si>
  <si>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</si>
  <si>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</si>
  <si>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</si>
  <si>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</si>
  <si>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</si>
  <si>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</si>
  <si>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</si>
  <si>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ebből: kamat swap ügyletek kamatbevételei (B4082)</t>
  </si>
  <si>
    <t>ebből: befektetési jegyek (B54)</t>
  </si>
  <si>
    <t>ebből: befektetési jegyek (B55)</t>
  </si>
  <si>
    <t>283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</si>
  <si>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</si>
  <si>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</si>
  <si>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</si>
  <si>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</si>
  <si>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</si>
  <si>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</si>
  <si>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</si>
  <si>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</si>
  <si>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</si>
  <si>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</si>
  <si>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</si>
  <si>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</si>
  <si>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ebből: befektetési jegyek (K65)</t>
  </si>
  <si>
    <t>ebből: befektetési jegyek (K66)</t>
  </si>
  <si>
    <t>ebből: központi vagy fejezeti kezelésű előirányzatok EU-s programokra és azok hazai társfinanszírozása (K82)</t>
  </si>
  <si>
    <t>ebből: központi vagy fejezeti kezelésű előirányzatok EU-s programokra és azok hazai társfinanszírozása (K83)</t>
  </si>
  <si>
    <t>ebből: központi vagy fejezeti kezelésű előirányzatok EU-s programokra és azok hazai társfinanszírozása (K84)</t>
  </si>
  <si>
    <t>Forgatási célú belföldi értékpapírok vásárlása (&gt;=08) (K9121)</t>
  </si>
  <si>
    <t>Éven belüli lejáratú belföldi értékpapírok beváltása (&gt;=12+13) (K9124)</t>
  </si>
  <si>
    <t>Éven túli lejáratú belföldi értékpapírok beváltása (&gt;=16) (K9126)</t>
  </si>
  <si>
    <t>Belföldi értékpapírok kiadásai (=07+09+10+11+14+15) (K912)</t>
  </si>
  <si>
    <t>Tulajdonosi kölcsönök kiadásai (=24+25) (K919)</t>
  </si>
  <si>
    <t>Belföldi finanszírozás kiadásai (=06+17+…+23+26) (K91)</t>
  </si>
  <si>
    <t>Külföldi értékpapírok beváltása (&gt;=31) (K923)</t>
  </si>
  <si>
    <t>Hitelek, kölcsönök törlesztése külföldi pénzintézeteknek (&gt;=34) (K925)</t>
  </si>
  <si>
    <t>Külföldi finanszírozás kiadásai (=28+29+30+32+33) (K92)</t>
  </si>
  <si>
    <t>Finanszírozási kiadások (=27+35+36+37) (K9)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</si>
  <si>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</si>
  <si>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</si>
  <si>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</si>
  <si>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</si>
  <si>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</si>
  <si>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</si>
  <si>
    <t>Összes közvetett támogatás:</t>
  </si>
  <si>
    <t>---</t>
  </si>
  <si>
    <t>Német Nemzetiségi Önkormányzat működési támogatás</t>
  </si>
  <si>
    <t>HÍD Szociális és Gyermekjóléti Szolgálat</t>
  </si>
  <si>
    <t>Nagykovácsi Nagyközség Önkormányzat adósságot keletkeztető ügyleteiből eredő fizetési kötelezettségeinek bemutatása</t>
  </si>
  <si>
    <t>Ezer forintban!</t>
  </si>
  <si>
    <t>MEGNEVEZÉS</t>
  </si>
  <si>
    <t>Sor-szám</t>
  </si>
  <si>
    <t>Saját bevétel és adósságot keletkeztető ügyletből eredő fizetési kötelezettség összegei</t>
  </si>
  <si>
    <t>ÖSSZESEN
F=(C+D+E)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</si>
  <si>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</si>
  <si>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</si>
  <si>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</si>
  <si>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</si>
  <si>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</si>
  <si>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</si>
  <si>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</si>
  <si>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</si>
  <si>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</si>
  <si>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</si>
  <si>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</si>
  <si>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t>Az Szt. szerint pénzügyi lízing lízingbevevői félként
történő megkötése a lízing futamideje alatt, és a lízingszerződésben kikötött tőkerész hátralévő összege</t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</si>
  <si>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</si>
  <si>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</si>
  <si>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</si>
  <si>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(09+…+15)</t>
  </si>
  <si>
    <t>Fizetési kötelezettséggel csökkentett saját bevétel (07-16)</t>
  </si>
  <si>
    <t>ebből: befektetési jegyek (B4081)</t>
  </si>
  <si>
    <t>Körzeti megbízott támogatás</t>
  </si>
  <si>
    <t>B/II/2 Forgatási célú hitelviszonyt megtestesítő értékpapírok (&gt;=B/II/2a+…+B/II/2d)</t>
  </si>
  <si>
    <t>H/III/7 Letétre, megőrzésre, fedezetkezelésre átvett pénzeszközök, biztosítékok</t>
  </si>
  <si>
    <t>H/III/8 Nemzetközi támogatási programok pénzeszközei</t>
  </si>
  <si>
    <t>H/III/9 Államadósság Kezelő Központ Zrt.-nél elhelyezett fedezeti betétek</t>
  </si>
  <si>
    <t>olyan rendelete vagy határozata, amelynek többéves kihatással járó pénzügyi vonzata lett volna.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</si>
  <si>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</si>
  <si>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</si>
  <si>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</si>
  <si>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Távhő- és melegvíz szolgáltatás díja (K3313)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</si>
  <si>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</si>
  <si>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</si>
  <si>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</si>
  <si>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</si>
  <si>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</si>
  <si>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</si>
  <si>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</si>
  <si>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Kamatkiadások (&gt;=56+57) (K353)</t>
  </si>
  <si>
    <t>Egyéb pénzügyi műveletek kiadásai (&gt;=59+…+61) (K354)</t>
  </si>
  <si>
    <t>Különféle befizetések és egyéb dologi kiadások (=53+54+55+58+62) (K35)</t>
  </si>
  <si>
    <t>Dologi kiadások (=31+34+49+52+63) (K3)</t>
  </si>
  <si>
    <t>Családi támogatások (=67+…+76) (K42)</t>
  </si>
  <si>
    <t>ebből:  az egyéb pénzbeli és természetbeni gyermekvédelmi támogatások  (K42)</t>
  </si>
  <si>
    <t>Betegséggel kapcsolatos (nem társadalombiztosítási) ellátások (=79+…+88) (K44)</t>
  </si>
  <si>
    <t>ebből: egészségügyi szolgáltatási jogosultságra való jogosultság szociális rászorultság alapján [Szoctv. 54. §-a] (K44)</t>
  </si>
  <si>
    <t>Foglalkoztatással, munkanélküliséggel kapcsolatos ellátások (=90+…+97) (K45)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</si>
  <si>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</si>
  <si>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Lakhatással kapcsolatos ellátások (=99+100) (K46)</t>
  </si>
  <si>
    <t>Intézményi ellátottak pénzbeli juttatásai (&gt;=102+103) (K47)</t>
  </si>
  <si>
    <t>Egyéb nem intézményi ellátások (&gt;=105+…+123) (K48)</t>
  </si>
  <si>
    <t>ebből:nemzeti gondozotti ellátások (K48)</t>
  </si>
  <si>
    <t>ebből: a Nemzet Színésze címet viselő színészek havi életjáradéka, művészeti nyugdíjsegélyek, művészjáradék, táncművészeti életjáradék, tudományos alkotói járadék (K48)</t>
  </si>
  <si>
    <t>Ellátottak pénzbeli juttatásai (=65+66+77+78+89+98+101+104) (K4)</t>
  </si>
  <si>
    <t>Nemzetközi kötelezettségek (&gt;=126) (K501)</t>
  </si>
  <si>
    <t>Elvonások és befizetések (=127+128+129) (K502)</t>
  </si>
  <si>
    <t>Működési célú visszatérítendő támogatások, kölcsönök nyújtása államháztartáson belülre (=133+…+142) (K504)</t>
  </si>
  <si>
    <t>Működési célú visszatérítendő támogatások, kölcsönök törlesztése államháztartáson belülre (=144+…+153) (K505)</t>
  </si>
  <si>
    <t>Egyéb működési célú támogatások államháztartáson belülre (=155+…+164) (K506)</t>
  </si>
  <si>
    <t>Működési célú garancia- és kezességvállalásból származó kifizetés államháztartáson kívülre (&gt;=166) (K507)</t>
  </si>
  <si>
    <t>Működési célú visszatérítendő támogatások, kölcsönök nyújtása államháztartáson kívülre (=168+…+178) (K508)</t>
  </si>
  <si>
    <t>ebből:önkormányzati többségi tulajdonú nem pénzügyi vállalkozások (K508)</t>
  </si>
  <si>
    <t>Egyéb működési célú támogatások államháztartáson kívülre (=183+…+192) (K512)</t>
  </si>
  <si>
    <t>ebből:önkormányzati többségi tulajdonú nem pénzügyi vállalkozások (K512)</t>
  </si>
  <si>
    <t>Egyéb működési célú kiadások (=125+130+131+132+143+154+165+167+179+180+181+182+193) (K5)</t>
  </si>
  <si>
    <t>Ingatlanok beszerzése, létesítése (&gt;=197) (K62)</t>
  </si>
  <si>
    <t>Részesedések beszerzése (&gt;=201) (K65)</t>
  </si>
  <si>
    <t>Meglévő részesedések növeléséhez kapcsolódó kiadások (&gt;=203) (K66)</t>
  </si>
  <si>
    <t>Beruházások (=195+196+198+199+200+202+204) (K6)</t>
  </si>
  <si>
    <t>Felújítások (=206+...+209) (K7)</t>
  </si>
  <si>
    <t>Felhalmozási célú visszatérítendő támogatások, kölcsönök nyújtása államháztartáson belülre (=213+…+222) (K82)</t>
  </si>
  <si>
    <t>Felhalmozási célú visszatérítendő támogatások, kölcsönök törlesztése államháztartáson belülre (=224+…+233) (K83)</t>
  </si>
  <si>
    <t>Egyéb felhalmozási célú támogatások államháztartáson belülre (=235+…+244) (K84)</t>
  </si>
  <si>
    <t>Felhalmozási célú garancia- és kezességvállalásból származó kifizetés államháztartáson kívülre (&gt;=246) (K85)</t>
  </si>
  <si>
    <t>Felhalmozási célú visszatérítendő támogatások, kölcsönök nyújtása államháztartáson kívülre (=248+…+258) (K86)</t>
  </si>
  <si>
    <t>ebből:önkormányzati többségi tulajdonú nem pénzügyi vállalkozások (K86)</t>
  </si>
  <si>
    <t>Egyéb felhalmozási célú támogatások államháztartáson kívülre (=262+…+271) (K89)</t>
  </si>
  <si>
    <t>ebből:önkormányzati többségi tulajdonú nem pénzügyi vállalkozások (K89)</t>
  </si>
  <si>
    <t>Egyéb felhalmozási célú kiadások (=211+212+223+234+245+247+259+260+261) (K8)</t>
  </si>
  <si>
    <t>Költségvetési kiadások (=20+21+64+124+194+205+210+272) (K1-K8)</t>
  </si>
  <si>
    <t>Települési önkormányzatok gyermekétkeztetési feladatainak támogatása (B1132)</t>
  </si>
  <si>
    <t>Települési önkormányzatok szociális, gyermekjóléti  és gyermekétkeztetési feladatainak támogatása (=03+04) (B113)</t>
  </si>
  <si>
    <t>Bérhez és foglalkoztatáshoz kapcsolódó adók (=105+…+107) (B33)</t>
  </si>
  <si>
    <t>Vagyoni tipusú adók (=109+…+114) (B34)</t>
  </si>
  <si>
    <t>Értékesítési és forgalmi adók (=116+…+135) (B351)</t>
  </si>
  <si>
    <t>ebből: bank- és biztosítási ágazatot terhelő pótadó (B351)</t>
  </si>
  <si>
    <t>ebből: légitársaságok hozzájárulása (B351)</t>
  </si>
  <si>
    <t>ebből: gyógyszergyártók 10 %-os befizetési kötelezettsége (2006.évi XCVIII. tv. 40/A. § (1) bekezdése) (B351)</t>
  </si>
  <si>
    <t>ebből: gyógyszertámogatás többletének sávos kockázatviseléséből származó bevételek [2006. évi XCVIII. tv. 42. § ] (B351)</t>
  </si>
  <si>
    <t>Fogyasztási adók  (=137+138+139) (B352)</t>
  </si>
  <si>
    <t>Gépjárműadók (=142+…+144) (B354)</t>
  </si>
  <si>
    <t>ebből: belföldi gépjárművek adója (B354)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</si>
  <si>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</si>
  <si>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</si>
  <si>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</si>
  <si>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ebből: ebrendészeti hozzájárulás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</si>
  <si>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</si>
  <si>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</si>
  <si>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</si>
  <si>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Tulajdonosi bevételek (&gt;=190+…+195) (B404)</t>
  </si>
  <si>
    <t>Befektetett pénzügyi eszközökből származó bevételek (&gt;=200+…+202) (B4081)</t>
  </si>
  <si>
    <t>Egyéb kapott (járó) kamatok és kamatjellegű bevételek (&gt;=204+205+206) (B4082)</t>
  </si>
  <si>
    <t>ebből: befektetési jegyek  (B4082)</t>
  </si>
  <si>
    <t>Kamatbevételek és más nyereségjellegű bevételek (=199+203) (B408)</t>
  </si>
  <si>
    <t>Más egyéb pénzügyi műveletek bevételei (&gt;=210+…+213) (B4092)</t>
  </si>
  <si>
    <t>Egyéb pénzügyi műveletek bevételei (=208+209) (B409)</t>
  </si>
  <si>
    <t>Egyéb működési bevételek (&gt;=217+218) (B411)</t>
  </si>
  <si>
    <t>Működési bevételek (=183+184+187+189+196+197+198+207+214+215+216) (B4)</t>
  </si>
  <si>
    <t>Immateriális javak értékesítése (&gt;=221) (B51)</t>
  </si>
  <si>
    <t>Ingatlanok értékesítése (&gt;=223) (B52)</t>
  </si>
  <si>
    <t>Részesedések értékesítése (&gt;=226+227) (B54)</t>
  </si>
  <si>
    <t>Részesedések megszűnéséhez kapcsolódó bevételek (&gt;=229) (B55)</t>
  </si>
  <si>
    <t>Felhalmozási bevételek (=220+222+224+225+228) (B5)</t>
  </si>
  <si>
    <t>Működési célú visszatérítendő támogatások, kölcsönök visszatérülése államháztartáson kívülről (=235+…+243) (B64)</t>
  </si>
  <si>
    <t>Egyéb működési célú átvett pénzeszközök (=245…+255)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</si>
  <si>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</si>
  <si>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</si>
  <si>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</si>
  <si>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Felhalmozási célú átvett pénzeszközök (=257+…+260+270) (B7)</t>
  </si>
  <si>
    <t>Költségvetési bevételek (=45+81+182+219+230+256+282) (B1-B7)</t>
  </si>
  <si>
    <t>NAMI Összművészeti gála támogatása</t>
  </si>
  <si>
    <t>Medicopter Alapítvány</t>
  </si>
  <si>
    <t>Polgármesteri keretből:</t>
  </si>
  <si>
    <t>Nagykovácsi Zenei Alapítvány működési támogatás</t>
  </si>
  <si>
    <t>TOP-PLUSZ-3.3.2-21.PT1-2022-00009 helyi eü. infrastruktúra fejlesztése</t>
  </si>
  <si>
    <t xml:space="preserve">TOP-PLUSZ-2.1.1-21.PT1-2022-00042 épületenergetikai fejlesztés 
</t>
  </si>
  <si>
    <t>2024. évi eredeti előirányzat</t>
  </si>
  <si>
    <t>2024. évi módosított előirányzat</t>
  </si>
  <si>
    <t>Nyitó pénzkészlet 2024.01.01.</t>
  </si>
  <si>
    <t>Záró pénzkészlet 2024.12.31.</t>
  </si>
  <si>
    <t>Működési célú pénzeszköz átadás-teljesülés 2024.</t>
  </si>
  <si>
    <t>2024. évi teljesülés ezer forintban</t>
  </si>
  <si>
    <t>2024. évi nyító állomány</t>
  </si>
  <si>
    <t>2024. évi záró állomány</t>
  </si>
  <si>
    <t>Vagyonkimutatás - 2024</t>
  </si>
  <si>
    <t>Tény 2024</t>
  </si>
  <si>
    <t>Nagykovácsi Nagyközség Önkormányzat 2024. évi EU-s támogatásainak bemutatása</t>
  </si>
  <si>
    <t>Nagykovácsi Nagyközség tulajdonában álló gazdasági társaságok 2024.december 31-én</t>
  </si>
  <si>
    <t xml:space="preserve">A 2024. évben Nagykovácsi Nagyközség Önkormányzatának Képviselőtestületének nem volt </t>
  </si>
  <si>
    <t>2024-es tény (bruttó, ezer Ft)</t>
  </si>
  <si>
    <t>Térfigyelő kamerarendszerhez számítógép</t>
  </si>
  <si>
    <t xml:space="preserve">Új szerver gép szoftverrel együtt </t>
  </si>
  <si>
    <t>Műszaki osztályra új szerver gép</t>
  </si>
  <si>
    <t>Városgazda rendszerre való áttérés és ortofotó készítés</t>
  </si>
  <si>
    <t xml:space="preserve">Két szántó terület megvásárlása </t>
  </si>
  <si>
    <t>Kolozsvár téren egy 657 m2-es építési telek megvásárlása</t>
  </si>
  <si>
    <t xml:space="preserve">Közvilágítás bővítés a Temető utcában </t>
  </si>
  <si>
    <t xml:space="preserve">Közvilágítás bővítés a Munkácsy utcában </t>
  </si>
  <si>
    <t xml:space="preserve">Közvilágítás bővítés a Remeteszőlőssel közös gyalogátkelőnél </t>
  </si>
  <si>
    <t xml:space="preserve">Közvilágítás bővítés az Akácfa utcában </t>
  </si>
  <si>
    <t>Közvilágítás bővítés a Szent Anna u 6-10. mentén</t>
  </si>
  <si>
    <t>A temetőben urnafal készítése</t>
  </si>
  <si>
    <t>Remeteszőlősi gyalogátkelő kiépítése (Nagykovácsi része)</t>
  </si>
  <si>
    <t xml:space="preserve">Több helyszínre gyalogos átkelőhely kialakítási terv </t>
  </si>
  <si>
    <t>Nyúl utca I-II. szakaszának útépítése</t>
  </si>
  <si>
    <t>Gerecse utca útépítés tervei</t>
  </si>
  <si>
    <t>Gerecse utcai útépítés kivitelezés 30%-a + 865 eFt Ford Áfa</t>
  </si>
  <si>
    <t>Útépítés tervek: Tölgy utca, Kálvária sétány, Meggy utca, Arany János utca, Alma utca</t>
  </si>
  <si>
    <t>Vértes utca közművesítése + 8 202 eFt Ford Áfa</t>
  </si>
  <si>
    <t>TOP_PLUSZ-1.2.1 Zsíroshegy felszínivíz elvezetésének kivitelezése + 55 350 eFt Ford Áfa</t>
  </si>
  <si>
    <t xml:space="preserve">pályázat keretében esővízgyűjtők és csobogók az óvodai szemléletformálás érdekében </t>
  </si>
  <si>
    <t>TOP_PLUSZ-2.1.1 épületenergetikai fejlesztések kivitelezése</t>
  </si>
  <si>
    <t xml:space="preserve">Faluház tető tartószerkezetének terve </t>
  </si>
  <si>
    <t xml:space="preserve">GPON terminál és külső tápegység a faluházba </t>
  </si>
  <si>
    <t>TOP_PLUSZ-3.3.2 pályázat keretében a gyermekorvosi rendelő építés kivitelezése + 9 777 eFt Ford Áfa</t>
  </si>
  <si>
    <t xml:space="preserve">A térfigyelő rendszer bővítése a Tisza István téren </t>
  </si>
  <si>
    <t>Lakossági továbbértékesítésre kedvezményes vízgyűjtők és komposztálók</t>
  </si>
  <si>
    <t xml:space="preserve">Volt Száva utcai óvodában WC fülkék kialakítása </t>
  </si>
  <si>
    <t xml:space="preserve">Volt Száva utcai óvodában villanyboyler cseréje </t>
  </si>
  <si>
    <t>Iratok tárolására Salgó polcok beszerzése</t>
  </si>
  <si>
    <t xml:space="preserve">Játszótéri játékok fejlesztése </t>
  </si>
  <si>
    <t xml:space="preserve">Krónikás táblák </t>
  </si>
  <si>
    <t>Kaszáló utcai óvoda udvarán a gumiburkolat kicserélése</t>
  </si>
  <si>
    <t xml:space="preserve">A Zsíroshegyi út felújítása a Tölgy-Kút utca közötti szakaszon </t>
  </si>
  <si>
    <t xml:space="preserve">Kossuth Lajos utca rekonstrukciója Petőfi-Rozmaring utca közötti útszakaszon </t>
  </si>
  <si>
    <t xml:space="preserve">Ady E utcai járda felújítása Kossuth-Pók utca közötti szakaszon </t>
  </si>
  <si>
    <t xml:space="preserve">Kossuth 2 és 16 szám előtti járdaszakasz rekonstrukciója </t>
  </si>
  <si>
    <t xml:space="preserve">Kossuth utca 2-nél a parkoló és a járda felújítása </t>
  </si>
  <si>
    <t>Az Öregiskola svédpadlójának felújítása</t>
  </si>
  <si>
    <t>BÖT hozzájárulés a Budakeszi orvosi ügyelet működéséhez, jan, febr.</t>
  </si>
  <si>
    <t>DINPI környezeti nevelés költségeihez hozzájárulás</t>
  </si>
  <si>
    <t>Harangszó Alapítvány, nyári táboroztatás</t>
  </si>
  <si>
    <t>NAMI támogatása férfi néptáncoktató megbízási díjára</t>
  </si>
  <si>
    <t>Kreatív Társulás és Oktatás Alapítvány - Iskolába menő művészeti nevelés</t>
  </si>
  <si>
    <t>Nagykovácsi Gróf Tisza István Nemzeti Kör- Magyar Figyelő folyóirat 28 kötete</t>
  </si>
  <si>
    <t>NAMI Rézpatkó néptánc gála támogatása</t>
  </si>
  <si>
    <t>Nagykovácsi Sárkányok Rögbi Klub- nyári tábor</t>
  </si>
  <si>
    <t>Humusz Szövetség Zöld Civil Szervezetek 33. országos találkozóján higiéniai termékek beszerzésére támogatás</t>
  </si>
  <si>
    <t>Budapesti Budo és Mozgásművészeti Egyesület- Metz D. és Ziegler Cs. Ju-jitsu Európa és Világbajnokságon való részvételéhez támogatás</t>
  </si>
  <si>
    <t>Napközis tábor és összifi tábor étkeztetési és szállás költségének támogatása- református egyházközség</t>
  </si>
  <si>
    <t>Vizsla SE működési költségekre</t>
  </si>
  <si>
    <t>Nagykovácsi Gróf Tisza István nemzeti Kör- Gr Tisza Lajos levelének megvásárlása</t>
  </si>
  <si>
    <t>NAMI Szalmaboglya tábor étkeztetés támogatása</t>
  </si>
  <si>
    <t>Nagykovácsi Zenei Alapítvány olaszországi vendégszereplés támogatása</t>
  </si>
  <si>
    <t>Nagykovácsi Nagyközség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</si>
</sst>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Ft&quot;;\-#,##0\ &quot;Ft&quot;"/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  <numFmt numFmtId="168" formatCode="0&quot;.&quot;"/>
    <numFmt numFmtId="169" formatCode="#,##0.0"/>
    <numFmt numFmtId="170" formatCode="0.0"/>
    <numFmt numFmtId="171" formatCode="#,##0.0_ ;\-#,##0.0\ "/>
  </numFmts>
  <fonts count="6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i/>
      <sz val="12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color rgb="FF222222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Calibri"/>
    </font>
    <font>
      <b/>
      <sz val="10"/>
      <color indexed="8"/>
      <name val="Calibri"/>
    </font>
    <font>
      <b/>
      <sz val="9"/>
      <color rgb="FF000000"/>
      <name val="Calibri"/>
    </font>
    <font>
      <sz val="12"/>
      <color rgb="FF00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64"/>
      </patternFill>
    </fill>
    <fill>
      <patternFill patternType="gray125"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4" fillId="17" borderId="7" applyNumberFormat="0" applyFont="0" applyAlignment="0" applyProtection="0"/>
    <xf numFmtId="0" fontId="25" fillId="4" borderId="0" applyNumberFormat="0" applyBorder="0" applyAlignment="0" applyProtection="0"/>
    <xf numFmtId="0" fontId="26" fillId="18" borderId="8" applyNumberFormat="0" applyAlignment="0" applyProtection="0"/>
    <xf numFmtId="0" fontId="27" fillId="0" borderId="0" applyNumberFormat="0" applyFill="0" applyBorder="0" applyAlignment="0" applyProtection="0"/>
    <xf numFmtId="0" fontId="13" fillId="0" borderId="0"/>
    <xf numFmtId="0" fontId="13" fillId="0" borderId="0"/>
    <xf numFmtId="0" fontId="1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8" fillId="0" borderId="9" applyNumberFormat="0" applyFill="0" applyAlignment="0" applyProtection="0"/>
    <xf numFmtId="0" fontId="29" fillId="3" borderId="0" applyNumberFormat="0" applyBorder="0" applyAlignment="0" applyProtection="0"/>
    <xf numFmtId="0" fontId="30" fillId="19" borderId="0" applyNumberFormat="0" applyBorder="0" applyAlignment="0" applyProtection="0"/>
    <xf numFmtId="0" fontId="31" fillId="18" borderId="1" applyNumberFormat="0" applyAlignment="0" applyProtection="0"/>
    <xf numFmtId="9" fontId="1" fillId="0" borderId="0" applyFont="0" applyFill="0" applyBorder="0" applyAlignment="0" applyProtection="0"/>
    <xf numFmtId="0" fontId="61" fillId="0" borderId="0"/>
    <xf numFmtId="164" fontId="14" fillId="0" borderId="0" applyFont="0" applyFill="0" applyBorder="0" applyAlignment="0" applyProtection="0"/>
  </cellStyleXfs>
  <cellXfs count="246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4" fillId="0" borderId="10" xfId="0" applyFont="1" applyBorder="1"/>
    <xf numFmtId="0" fontId="11" fillId="0" borderId="11" xfId="0" applyFont="1" applyBorder="1" applyAlignment="1">
      <alignment horizontal="center" wrapText="1"/>
    </xf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3" fontId="5" fillId="0" borderId="16" xfId="0" applyNumberFormat="1" applyFont="1" applyBorder="1"/>
    <xf numFmtId="3" fontId="10" fillId="0" borderId="17" xfId="0" applyNumberFormat="1" applyFont="1" applyBorder="1"/>
    <xf numFmtId="3" fontId="5" fillId="0" borderId="18" xfId="0" applyNumberFormat="1" applyFont="1" applyBorder="1" applyAlignment="1">
      <alignment vertical="center" wrapText="1"/>
    </xf>
    <xf numFmtId="0" fontId="32" fillId="0" borderId="0" xfId="0" applyFont="1"/>
    <xf numFmtId="0" fontId="8" fillId="0" borderId="0" xfId="0" applyFont="1"/>
    <xf numFmtId="3" fontId="10" fillId="0" borderId="20" xfId="0" applyNumberFormat="1" applyFont="1" applyBorder="1"/>
    <xf numFmtId="3" fontId="10" fillId="0" borderId="19" xfId="0" applyNumberFormat="1" applyFont="1" applyBorder="1"/>
    <xf numFmtId="0" fontId="10" fillId="0" borderId="21" xfId="0" applyFont="1" applyBorder="1"/>
    <xf numFmtId="0" fontId="10" fillId="0" borderId="22" xfId="0" applyFont="1" applyBorder="1"/>
    <xf numFmtId="3" fontId="10" fillId="0" borderId="23" xfId="0" applyNumberFormat="1" applyFont="1" applyBorder="1"/>
    <xf numFmtId="3" fontId="10" fillId="0" borderId="21" xfId="0" applyNumberFormat="1" applyFont="1" applyBorder="1"/>
    <xf numFmtId="3" fontId="10" fillId="0" borderId="21" xfId="0" applyNumberFormat="1" applyFont="1" applyBorder="1" applyAlignment="1">
      <alignment horizontal="right"/>
    </xf>
    <xf numFmtId="3" fontId="10" fillId="0" borderId="16" xfId="0" applyNumberFormat="1" applyFont="1" applyBorder="1"/>
    <xf numFmtId="0" fontId="6" fillId="20" borderId="0" xfId="0" applyFont="1" applyFill="1" applyAlignment="1">
      <alignment horizontal="center" vertical="top" wrapText="1"/>
    </xf>
    <xf numFmtId="0" fontId="33" fillId="0" borderId="0" xfId="0" applyFont="1"/>
    <xf numFmtId="0" fontId="34" fillId="0" borderId="0" xfId="0" applyFont="1"/>
    <xf numFmtId="0" fontId="33" fillId="0" borderId="23" xfId="0" applyFont="1" applyBorder="1" applyAlignment="1">
      <alignment horizontal="center"/>
    </xf>
    <xf numFmtId="0" fontId="4" fillId="0" borderId="13" xfId="0" applyFont="1" applyBorder="1"/>
    <xf numFmtId="3" fontId="4" fillId="0" borderId="24" xfId="26" applyNumberFormat="1" applyFont="1" applyBorder="1" applyAlignment="1"/>
    <xf numFmtId="0" fontId="5" fillId="0" borderId="23" xfId="0" applyFont="1" applyBorder="1" applyAlignment="1">
      <alignment horizontal="left"/>
    </xf>
    <xf numFmtId="3" fontId="5" fillId="0" borderId="25" xfId="26" applyNumberFormat="1" applyFont="1" applyBorder="1" applyAlignment="1">
      <alignment horizontal="right"/>
    </xf>
    <xf numFmtId="0" fontId="4" fillId="0" borderId="21" xfId="0" applyFont="1" applyBorder="1"/>
    <xf numFmtId="3" fontId="34" fillId="0" borderId="10" xfId="0" applyNumberFormat="1" applyFont="1" applyBorder="1" applyAlignment="1">
      <alignment horizontal="right"/>
    </xf>
    <xf numFmtId="0" fontId="5" fillId="0" borderId="23" xfId="0" applyFont="1" applyBorder="1"/>
    <xf numFmtId="3" fontId="5" fillId="0" borderId="26" xfId="0" applyNumberFormat="1" applyFont="1" applyBorder="1"/>
    <xf numFmtId="1" fontId="5" fillId="0" borderId="26" xfId="0" applyNumberFormat="1" applyFont="1" applyBorder="1" applyAlignment="1">
      <alignment horizontal="center" wrapText="1"/>
    </xf>
    <xf numFmtId="165" fontId="34" fillId="0" borderId="0" xfId="0" applyNumberFormat="1" applyFont="1" applyAlignment="1">
      <alignment horizontal="right"/>
    </xf>
    <xf numFmtId="0" fontId="5" fillId="0" borderId="27" xfId="0" applyFont="1" applyBorder="1" applyAlignment="1">
      <alignment horizontal="center" wrapText="1"/>
    </xf>
    <xf numFmtId="3" fontId="34" fillId="0" borderId="28" xfId="0" applyNumberFormat="1" applyFont="1" applyBorder="1" applyAlignment="1">
      <alignment horizontal="right"/>
    </xf>
    <xf numFmtId="3" fontId="5" fillId="0" borderId="29" xfId="26" applyNumberFormat="1" applyFont="1" applyFill="1" applyBorder="1" applyAlignment="1">
      <alignment horizontal="right"/>
    </xf>
    <xf numFmtId="3" fontId="34" fillId="0" borderId="30" xfId="0" applyNumberFormat="1" applyFont="1" applyBorder="1" applyAlignment="1">
      <alignment horizontal="right"/>
    </xf>
    <xf numFmtId="3" fontId="5" fillId="0" borderId="27" xfId="0" applyNumberFormat="1" applyFont="1" applyBorder="1"/>
    <xf numFmtId="3" fontId="4" fillId="0" borderId="13" xfId="0" applyNumberFormat="1" applyFont="1" applyBorder="1"/>
    <xf numFmtId="3" fontId="4" fillId="0" borderId="17" xfId="0" applyNumberFormat="1" applyFont="1" applyBorder="1"/>
    <xf numFmtId="165" fontId="4" fillId="0" borderId="0" xfId="26" applyNumberFormat="1" applyFont="1" applyBorder="1" applyAlignment="1">
      <alignment horizontal="right"/>
    </xf>
    <xf numFmtId="0" fontId="37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40" fillId="0" borderId="23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top" wrapText="1"/>
    </xf>
    <xf numFmtId="0" fontId="41" fillId="0" borderId="19" xfId="0" applyFont="1" applyBorder="1" applyAlignment="1" applyProtection="1">
      <alignment horizontal="left" vertical="top" wrapText="1"/>
      <protection locked="0"/>
    </xf>
    <xf numFmtId="165" fontId="41" fillId="0" borderId="19" xfId="26" applyNumberFormat="1" applyFont="1" applyBorder="1" applyAlignment="1" applyProtection="1">
      <alignment horizontal="center" vertical="center" wrapText="1"/>
      <protection locked="0"/>
    </xf>
    <xf numFmtId="165" fontId="41" fillId="0" borderId="28" xfId="26" applyNumberFormat="1" applyFont="1" applyBorder="1" applyAlignment="1" applyProtection="1">
      <alignment horizontal="center" vertical="top" wrapText="1"/>
      <protection locked="0"/>
    </xf>
    <xf numFmtId="0" fontId="39" fillId="21" borderId="26" xfId="0" applyFont="1" applyFill="1" applyBorder="1" applyAlignment="1">
      <alignment horizontal="center" vertical="top" wrapText="1"/>
    </xf>
    <xf numFmtId="165" fontId="41" fillId="0" borderId="26" xfId="26" applyNumberFormat="1" applyFont="1" applyBorder="1" applyAlignment="1" applyProtection="1">
      <alignment horizontal="center" vertical="center" wrapText="1"/>
    </xf>
    <xf numFmtId="165" fontId="41" fillId="0" borderId="27" xfId="26" applyNumberFormat="1" applyFont="1" applyBorder="1" applyAlignment="1" applyProtection="1">
      <alignment horizontal="center" vertical="top" wrapText="1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  <xf numFmtId="3" fontId="8" fillId="0" borderId="0" xfId="0" applyNumberFormat="1" applyFont="1"/>
    <xf numFmtId="0" fontId="4" fillId="0" borderId="31" xfId="0" applyFont="1" applyBorder="1"/>
    <xf numFmtId="9" fontId="32" fillId="0" borderId="0" xfId="47" applyFont="1"/>
    <xf numFmtId="3" fontId="44" fillId="0" borderId="27" xfId="0" applyNumberFormat="1" applyFont="1" applyBorder="1"/>
    <xf numFmtId="9" fontId="44" fillId="0" borderId="27" xfId="47" applyFont="1" applyBorder="1"/>
    <xf numFmtId="3" fontId="43" fillId="22" borderId="32" xfId="0" applyNumberFormat="1" applyFont="1" applyFill="1" applyBorder="1"/>
    <xf numFmtId="9" fontId="43" fillId="22" borderId="32" xfId="47" applyFont="1" applyFill="1" applyBorder="1"/>
    <xf numFmtId="3" fontId="43" fillId="22" borderId="33" xfId="0" applyNumberFormat="1" applyFont="1" applyFill="1" applyBorder="1"/>
    <xf numFmtId="166" fontId="43" fillId="22" borderId="33" xfId="47" applyNumberFormat="1" applyFont="1" applyFill="1" applyBorder="1"/>
    <xf numFmtId="3" fontId="43" fillId="0" borderId="33" xfId="0" applyNumberFormat="1" applyFont="1" applyBorder="1"/>
    <xf numFmtId="9" fontId="43" fillId="0" borderId="33" xfId="47" applyFont="1" applyBorder="1"/>
    <xf numFmtId="3" fontId="44" fillId="0" borderId="30" xfId="0" applyNumberFormat="1" applyFont="1" applyBorder="1"/>
    <xf numFmtId="166" fontId="44" fillId="0" borderId="28" xfId="47" applyNumberFormat="1" applyFont="1" applyBorder="1"/>
    <xf numFmtId="166" fontId="43" fillId="0" borderId="28" xfId="47" applyNumberFormat="1" applyFont="1" applyBorder="1"/>
    <xf numFmtId="3" fontId="43" fillId="0" borderId="28" xfId="0" applyNumberFormat="1" applyFont="1" applyBorder="1"/>
    <xf numFmtId="9" fontId="43" fillId="0" borderId="28" xfId="47" applyFont="1" applyBorder="1"/>
    <xf numFmtId="3" fontId="43" fillId="0" borderId="31" xfId="0" applyNumberFormat="1" applyFont="1" applyBorder="1"/>
    <xf numFmtId="9" fontId="43" fillId="0" borderId="31" xfId="47" applyFont="1" applyBorder="1"/>
    <xf numFmtId="3" fontId="32" fillId="0" borderId="0" xfId="0" applyNumberFormat="1" applyFont="1"/>
    <xf numFmtId="0" fontId="45" fillId="0" borderId="0" xfId="0" applyFont="1"/>
    <xf numFmtId="3" fontId="9" fillId="0" borderId="0" xfId="0" applyNumberFormat="1" applyFont="1"/>
    <xf numFmtId="9" fontId="41" fillId="0" borderId="19" xfId="47" quotePrefix="1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5" fillId="0" borderId="35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8" fillId="0" borderId="12" xfId="0" applyFont="1" applyBorder="1"/>
    <xf numFmtId="3" fontId="8" fillId="0" borderId="33" xfId="0" applyNumberFormat="1" applyFont="1" applyBorder="1"/>
    <xf numFmtId="0" fontId="8" fillId="0" borderId="13" xfId="0" applyFont="1" applyBorder="1"/>
    <xf numFmtId="3" fontId="8" fillId="0" borderId="28" xfId="0" applyNumberFormat="1" applyFont="1" applyBorder="1" applyAlignment="1">
      <alignment horizontal="right"/>
    </xf>
    <xf numFmtId="0" fontId="47" fillId="0" borderId="39" xfId="0" applyFont="1" applyBorder="1"/>
    <xf numFmtId="3" fontId="47" fillId="0" borderId="36" xfId="0" applyNumberFormat="1" applyFont="1" applyBorder="1"/>
    <xf numFmtId="3" fontId="8" fillId="0" borderId="28" xfId="0" applyNumberFormat="1" applyFont="1" applyBorder="1"/>
    <xf numFmtId="0" fontId="3" fillId="0" borderId="12" xfId="0" applyFont="1" applyBorder="1"/>
    <xf numFmtId="3" fontId="3" fillId="0" borderId="33" xfId="0" applyNumberFormat="1" applyFont="1" applyBorder="1"/>
    <xf numFmtId="0" fontId="36" fillId="0" borderId="13" xfId="0" applyFont="1" applyBorder="1"/>
    <xf numFmtId="3" fontId="36" fillId="0" borderId="28" xfId="0" applyNumberFormat="1" applyFont="1" applyBorder="1"/>
    <xf numFmtId="0" fontId="3" fillId="0" borderId="13" xfId="0" applyFont="1" applyBorder="1"/>
    <xf numFmtId="3" fontId="3" fillId="0" borderId="28" xfId="0" applyNumberFormat="1" applyFont="1" applyBorder="1"/>
    <xf numFmtId="0" fontId="35" fillId="0" borderId="22" xfId="0" applyFont="1" applyBorder="1"/>
    <xf numFmtId="3" fontId="35" fillId="0" borderId="38" xfId="0" applyNumberFormat="1" applyFont="1" applyBorder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3" fontId="45" fillId="0" borderId="0" xfId="0" applyNumberFormat="1" applyFont="1"/>
    <xf numFmtId="3" fontId="42" fillId="0" borderId="0" xfId="0" applyNumberFormat="1" applyFont="1" applyAlignment="1">
      <alignment horizontal="center"/>
    </xf>
    <xf numFmtId="167" fontId="0" fillId="0" borderId="0" xfId="26" applyNumberFormat="1" applyFont="1"/>
    <xf numFmtId="0" fontId="0" fillId="0" borderId="19" xfId="0" applyBorder="1"/>
    <xf numFmtId="167" fontId="0" fillId="0" borderId="19" xfId="26" applyNumberFormat="1" applyFont="1" applyBorder="1"/>
    <xf numFmtId="0" fontId="50" fillId="0" borderId="19" xfId="0" applyFont="1" applyBorder="1" applyAlignment="1">
      <alignment wrapText="1"/>
    </xf>
    <xf numFmtId="167" fontId="50" fillId="0" borderId="19" xfId="26" applyNumberFormat="1" applyFont="1" applyBorder="1" applyAlignment="1">
      <alignment wrapText="1"/>
    </xf>
    <xf numFmtId="0" fontId="51" fillId="0" borderId="19" xfId="0" applyFont="1" applyBorder="1" applyAlignment="1">
      <alignment horizontal="center"/>
    </xf>
    <xf numFmtId="167" fontId="51" fillId="0" borderId="19" xfId="26" applyNumberFormat="1" applyFont="1" applyBorder="1" applyAlignment="1">
      <alignment horizontal="center"/>
    </xf>
    <xf numFmtId="0" fontId="52" fillId="0" borderId="19" xfId="0" applyFont="1" applyBorder="1" applyAlignment="1">
      <alignment wrapText="1"/>
    </xf>
    <xf numFmtId="0" fontId="51" fillId="0" borderId="19" xfId="0" applyFont="1" applyBorder="1" applyAlignment="1">
      <alignment wrapText="1"/>
    </xf>
    <xf numFmtId="167" fontId="51" fillId="0" borderId="19" xfId="26" applyNumberFormat="1" applyFont="1" applyBorder="1" applyAlignment="1">
      <alignment wrapText="1"/>
    </xf>
    <xf numFmtId="0" fontId="53" fillId="0" borderId="19" xfId="0" applyFont="1" applyBorder="1" applyAlignment="1">
      <alignment wrapText="1"/>
    </xf>
    <xf numFmtId="0" fontId="53" fillId="0" borderId="19" xfId="0" applyFont="1" applyBorder="1" applyAlignment="1">
      <alignment horizontal="center" wrapText="1"/>
    </xf>
    <xf numFmtId="0" fontId="6" fillId="23" borderId="0" xfId="0" applyFont="1" applyFill="1" applyAlignment="1">
      <alignment horizontal="center" vertical="top" wrapText="1"/>
    </xf>
    <xf numFmtId="0" fontId="35" fillId="0" borderId="34" xfId="0" applyFont="1" applyBorder="1" applyAlignment="1">
      <alignment horizontal="center"/>
    </xf>
    <xf numFmtId="0" fontId="46" fillId="0" borderId="29" xfId="0" applyFont="1" applyBorder="1" applyAlignment="1">
      <alignment horizontal="center" wrapText="1"/>
    </xf>
    <xf numFmtId="0" fontId="35" fillId="0" borderId="34" xfId="0" applyFont="1" applyBorder="1"/>
    <xf numFmtId="0" fontId="54" fillId="0" borderId="31" xfId="0" applyFont="1" applyBorder="1"/>
    <xf numFmtId="0" fontId="35" fillId="0" borderId="35" xfId="0" applyFont="1" applyBorder="1" applyAlignment="1">
      <alignment horizontal="left"/>
    </xf>
    <xf numFmtId="3" fontId="46" fillId="0" borderId="29" xfId="0" applyNumberFormat="1" applyFont="1" applyBorder="1" applyAlignment="1">
      <alignment horizontal="right"/>
    </xf>
    <xf numFmtId="0" fontId="6" fillId="0" borderId="0" xfId="0" applyFont="1"/>
    <xf numFmtId="0" fontId="54" fillId="0" borderId="0" xfId="0" applyFont="1"/>
    <xf numFmtId="3" fontId="46" fillId="0" borderId="43" xfId="0" applyNumberFormat="1" applyFont="1" applyBorder="1" applyAlignment="1">
      <alignment horizontal="right"/>
    </xf>
    <xf numFmtId="0" fontId="6" fillId="0" borderId="13" xfId="0" applyFont="1" applyBorder="1"/>
    <xf numFmtId="3" fontId="54" fillId="0" borderId="28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166" fontId="43" fillId="0" borderId="28" xfId="47" quotePrefix="1" applyNumberFormat="1" applyFont="1" applyBorder="1" applyAlignment="1">
      <alignment horizontal="right"/>
    </xf>
    <xf numFmtId="0" fontId="56" fillId="0" borderId="0" xfId="0" applyFont="1" applyAlignment="1">
      <alignment horizontal="right"/>
    </xf>
    <xf numFmtId="168" fontId="58" fillId="0" borderId="40" xfId="0" applyNumberFormat="1" applyFont="1" applyBorder="1" applyAlignment="1" applyProtection="1">
      <alignment horizontal="center" vertical="center" wrapText="1"/>
      <protection locked="0" hidden="1"/>
    </xf>
    <xf numFmtId="168" fontId="58" fillId="0" borderId="48" xfId="0" applyNumberFormat="1" applyFont="1" applyBorder="1" applyAlignment="1" applyProtection="1">
      <alignment horizontal="center" vertical="center" wrapText="1"/>
      <protection locked="0" hidden="1"/>
    </xf>
    <xf numFmtId="0" fontId="59" fillId="0" borderId="35" xfId="0" applyFont="1" applyBorder="1" applyAlignment="1" applyProtection="1">
      <alignment horizontal="center" wrapText="1"/>
      <protection locked="0" hidden="1"/>
    </xf>
    <xf numFmtId="0" fontId="59" fillId="0" borderId="37" xfId="0" applyFont="1" applyBorder="1" applyAlignment="1" applyProtection="1">
      <alignment horizontal="center" wrapText="1"/>
      <protection locked="0" hidden="1"/>
    </xf>
    <xf numFmtId="0" fontId="60" fillId="0" borderId="37" xfId="0" applyFont="1" applyBorder="1" applyAlignment="1" applyProtection="1">
      <alignment horizontal="center" wrapText="1"/>
      <protection locked="0" hidden="1"/>
    </xf>
    <xf numFmtId="0" fontId="60" fillId="0" borderId="49" xfId="0" applyFont="1" applyBorder="1" applyAlignment="1" applyProtection="1">
      <alignment horizontal="center" wrapText="1"/>
      <protection locked="0" hidden="1"/>
    </xf>
    <xf numFmtId="0" fontId="55" fillId="0" borderId="32" xfId="0" applyFont="1" applyBorder="1" applyAlignment="1" applyProtection="1">
      <alignment horizontal="center" wrapText="1"/>
      <protection locked="0" hidden="1"/>
    </xf>
    <xf numFmtId="0" fontId="62" fillId="0" borderId="12" xfId="48" applyFont="1" applyBorder="1" applyAlignment="1" applyProtection="1">
      <alignment vertical="center"/>
      <protection locked="0" hidden="1"/>
    </xf>
    <xf numFmtId="49" fontId="59" fillId="0" borderId="19" xfId="0" applyNumberFormat="1" applyFont="1" applyBorder="1" applyAlignment="1" applyProtection="1">
      <alignment horizontal="center" vertical="center" wrapText="1"/>
      <protection locked="0" hidden="1"/>
    </xf>
    <xf numFmtId="169" fontId="60" fillId="0" borderId="50" xfId="0" applyNumberFormat="1" applyFont="1" applyBorder="1" applyAlignment="1" applyProtection="1">
      <alignment horizontal="right" vertical="center" wrapText="1" indent="1"/>
      <protection locked="0" hidden="1"/>
    </xf>
    <xf numFmtId="169" fontId="60" fillId="0" borderId="20" xfId="0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51" xfId="0" applyNumberFormat="1" applyFont="1" applyBorder="1" applyAlignment="1" applyProtection="1">
      <alignment horizontal="right" vertical="center" wrapText="1" indent="1"/>
      <protection locked="0" hidden="1"/>
    </xf>
    <xf numFmtId="0" fontId="62" fillId="0" borderId="12" xfId="48" applyFont="1" applyBorder="1" applyAlignment="1" applyProtection="1">
      <alignment vertical="center" wrapText="1"/>
      <protection locked="0" hidden="1"/>
    </xf>
    <xf numFmtId="169" fontId="55" fillId="0" borderId="28" xfId="0" applyNumberFormat="1" applyFont="1" applyBorder="1" applyAlignment="1" applyProtection="1">
      <alignment horizontal="right" vertical="center" wrapText="1" indent="1"/>
      <protection locked="0" hidden="1"/>
    </xf>
    <xf numFmtId="170" fontId="55" fillId="0" borderId="51" xfId="49" applyNumberFormat="1" applyFont="1" applyBorder="1" applyAlignment="1" applyProtection="1">
      <alignment horizontal="right" vertical="center" wrapText="1" indent="1"/>
      <protection locked="0" hidden="1"/>
    </xf>
    <xf numFmtId="170" fontId="55" fillId="0" borderId="28" xfId="49" applyNumberFormat="1" applyFont="1" applyBorder="1" applyAlignment="1" applyProtection="1">
      <alignment horizontal="right" vertical="center" wrapText="1" indent="1"/>
      <protection locked="0" hidden="1"/>
    </xf>
    <xf numFmtId="0" fontId="62" fillId="0" borderId="45" xfId="48" applyFont="1" applyBorder="1" applyAlignment="1" applyProtection="1">
      <alignment vertical="center" wrapText="1"/>
      <protection locked="0" hidden="1"/>
    </xf>
    <xf numFmtId="49" fontId="59" fillId="0" borderId="52" xfId="0" applyNumberFormat="1" applyFont="1" applyBorder="1" applyAlignment="1" applyProtection="1">
      <alignment horizontal="center" vertical="center" wrapText="1"/>
      <protection locked="0" hidden="1"/>
    </xf>
    <xf numFmtId="170" fontId="55" fillId="0" borderId="36" xfId="49" applyNumberFormat="1" applyFont="1" applyBorder="1" applyAlignment="1" applyProtection="1">
      <alignment horizontal="right" vertical="center" wrapText="1" indent="1"/>
      <protection locked="0" hidden="1"/>
    </xf>
    <xf numFmtId="0" fontId="62" fillId="0" borderId="23" xfId="48" applyFont="1" applyBorder="1" applyAlignment="1" applyProtection="1">
      <alignment vertical="center" wrapText="1"/>
      <protection locked="0" hidden="1"/>
    </xf>
    <xf numFmtId="49" fontId="58" fillId="0" borderId="26" xfId="0" applyNumberFormat="1" applyFont="1" applyBorder="1" applyAlignment="1" applyProtection="1">
      <alignment horizontal="center" vertical="center" wrapText="1"/>
      <protection locked="0" hidden="1"/>
    </xf>
    <xf numFmtId="171" fontId="55" fillId="0" borderId="26" xfId="49" applyNumberFormat="1" applyFont="1" applyBorder="1" applyAlignment="1" applyProtection="1">
      <alignment horizontal="right" vertical="center" wrapText="1" indent="1"/>
      <protection locked="0" hidden="1"/>
    </xf>
    <xf numFmtId="171" fontId="55" fillId="0" borderId="53" xfId="49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31" xfId="0" applyNumberFormat="1" applyFont="1" applyBorder="1" applyAlignment="1" applyProtection="1">
      <alignment horizontal="right" vertical="center" wrapText="1" indent="1"/>
      <protection locked="0" hidden="1"/>
    </xf>
    <xf numFmtId="49" fontId="59" fillId="0" borderId="50" xfId="0" applyNumberFormat="1" applyFont="1" applyBorder="1" applyAlignment="1" applyProtection="1">
      <alignment horizontal="center" vertical="center" wrapText="1"/>
      <protection locked="0" hidden="1"/>
    </xf>
    <xf numFmtId="169" fontId="55" fillId="0" borderId="30" xfId="0" applyNumberFormat="1" applyFont="1" applyBorder="1" applyAlignment="1" applyProtection="1">
      <alignment horizontal="right" vertical="center" wrapText="1" indent="1"/>
      <protection locked="0" hidden="1"/>
    </xf>
    <xf numFmtId="0" fontId="59" fillId="0" borderId="19" xfId="0" applyFont="1" applyBorder="1" applyAlignment="1" applyProtection="1">
      <alignment horizontal="center" vertical="center" wrapText="1"/>
      <protection locked="0" hidden="1"/>
    </xf>
    <xf numFmtId="0" fontId="63" fillId="0" borderId="54" xfId="0" applyFont="1" applyBorder="1" applyAlignment="1" applyProtection="1">
      <alignment vertical="center" wrapText="1"/>
      <protection locked="0" hidden="1"/>
    </xf>
    <xf numFmtId="0" fontId="63" fillId="0" borderId="55" xfId="0" applyFont="1" applyBorder="1" applyAlignment="1" applyProtection="1">
      <alignment vertical="center" wrapText="1"/>
      <protection locked="0" hidden="1"/>
    </xf>
    <xf numFmtId="0" fontId="59" fillId="0" borderId="52" xfId="0" applyFont="1" applyBorder="1" applyAlignment="1" applyProtection="1">
      <alignment horizontal="center" vertical="center" wrapText="1"/>
      <protection locked="0" hidden="1"/>
    </xf>
    <xf numFmtId="169" fontId="60" fillId="0" borderId="46" xfId="0" applyNumberFormat="1" applyFont="1" applyBorder="1" applyAlignment="1" applyProtection="1">
      <alignment horizontal="right" vertical="center" wrapText="1" indent="1"/>
      <protection locked="0" hidden="1"/>
    </xf>
    <xf numFmtId="169" fontId="60" fillId="0" borderId="56" xfId="0" applyNumberFormat="1" applyFont="1" applyBorder="1" applyAlignment="1" applyProtection="1">
      <alignment horizontal="right" vertical="center" wrapText="1" indent="1"/>
      <protection locked="0" hidden="1"/>
    </xf>
    <xf numFmtId="170" fontId="55" fillId="0" borderId="38" xfId="49" applyNumberFormat="1" applyFont="1" applyBorder="1" applyAlignment="1" applyProtection="1">
      <alignment horizontal="right" vertical="center" wrapText="1" indent="1"/>
      <protection locked="0" hidden="1"/>
    </xf>
    <xf numFmtId="0" fontId="55" fillId="0" borderId="23" xfId="0" applyFont="1" applyBorder="1" applyAlignment="1" applyProtection="1">
      <alignment vertical="center" wrapText="1"/>
      <protection locked="0" hidden="1"/>
    </xf>
    <xf numFmtId="0" fontId="58" fillId="0" borderId="26" xfId="0" applyFont="1" applyBorder="1" applyAlignment="1" applyProtection="1">
      <alignment horizontal="center" vertical="center" wrapText="1"/>
      <protection locked="0" hidden="1"/>
    </xf>
    <xf numFmtId="169" fontId="55" fillId="0" borderId="26" xfId="49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53" xfId="49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27" xfId="49" applyNumberFormat="1" applyFont="1" applyBorder="1" applyAlignment="1" applyProtection="1">
      <alignment horizontal="right" vertical="center" wrapText="1" indent="1"/>
      <protection locked="0" hidden="1"/>
    </xf>
    <xf numFmtId="169" fontId="55" fillId="0" borderId="31" xfId="49" applyNumberFormat="1" applyFont="1" applyBorder="1" applyAlignment="1" applyProtection="1">
      <alignment horizontal="right" vertical="center" wrapText="1" indent="1"/>
      <protection locked="0" hidden="1"/>
    </xf>
    <xf numFmtId="0" fontId="1" fillId="0" borderId="0" xfId="0" applyFont="1"/>
    <xf numFmtId="0" fontId="64" fillId="0" borderId="0" xfId="0" applyFont="1" applyAlignment="1">
      <alignment horizontal="center" vertical="top" wrapText="1"/>
    </xf>
    <xf numFmtId="0" fontId="64" fillId="0" borderId="0" xfId="0" applyFont="1" applyAlignment="1">
      <alignment horizontal="left" vertical="top" wrapText="1"/>
    </xf>
    <xf numFmtId="3" fontId="64" fillId="0" borderId="0" xfId="0" applyNumberFormat="1" applyFont="1" applyAlignment="1">
      <alignment horizontal="right" vertical="top" wrapText="1"/>
    </xf>
    <xf numFmtId="3" fontId="1" fillId="0" borderId="28" xfId="0" applyNumberFormat="1" applyFont="1" applyBorder="1"/>
    <xf numFmtId="0" fontId="35" fillId="0" borderId="42" xfId="0" applyFont="1" applyBorder="1"/>
    <xf numFmtId="0" fontId="6" fillId="0" borderId="13" xfId="0" applyFont="1" applyBorder="1" applyAlignment="1">
      <alignment horizontal="justify" vertical="center"/>
    </xf>
    <xf numFmtId="0" fontId="40" fillId="0" borderId="13" xfId="0" applyFont="1" applyBorder="1" applyAlignment="1">
      <alignment horizontal="center" vertical="center" wrapText="1"/>
    </xf>
    <xf numFmtId="5" fontId="41" fillId="0" borderId="28" xfId="26" applyNumberFormat="1" applyFont="1" applyBorder="1" applyAlignment="1" applyProtection="1">
      <alignment horizontal="center" vertical="center" wrapText="1"/>
      <protection locked="0"/>
    </xf>
    <xf numFmtId="5" fontId="39" fillId="0" borderId="36" xfId="26" applyNumberFormat="1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justify"/>
    </xf>
    <xf numFmtId="0" fontId="6" fillId="0" borderId="19" xfId="0" applyFont="1" applyBorder="1" applyAlignment="1">
      <alignment horizontal="justify" vertical="center"/>
    </xf>
    <xf numFmtId="0" fontId="65" fillId="0" borderId="0" xfId="0" applyFont="1" applyAlignment="1">
      <alignment horizontal="center" vertical="top" wrapText="1"/>
    </xf>
    <xf numFmtId="0" fontId="65" fillId="0" borderId="0" xfId="0" applyFont="1" applyAlignment="1">
      <alignment horizontal="left" vertical="top" wrapText="1"/>
    </xf>
    <xf numFmtId="3" fontId="65" fillId="0" borderId="0" xfId="0" applyNumberFormat="1" applyFont="1" applyAlignment="1">
      <alignment horizontal="right" vertical="top" wrapText="1"/>
    </xf>
    <xf numFmtId="0" fontId="66" fillId="0" borderId="0" xfId="0" applyFont="1" applyAlignment="1">
      <alignment horizontal="center" vertical="top" wrapText="1"/>
    </xf>
    <xf numFmtId="0" fontId="66" fillId="0" borderId="0" xfId="0" applyFont="1" applyAlignment="1">
      <alignment horizontal="left" vertical="top" wrapText="1"/>
    </xf>
    <xf numFmtId="3" fontId="66" fillId="0" borderId="0" xfId="0" applyNumberFormat="1" applyFont="1" applyAlignment="1">
      <alignment horizontal="right" vertical="top" wrapText="1"/>
    </xf>
    <xf numFmtId="3" fontId="0" fillId="0" borderId="0" xfId="0" applyNumberFormat="1"/>
    <xf numFmtId="0" fontId="67" fillId="0" borderId="19" xfId="0" applyFont="1" applyBorder="1"/>
    <xf numFmtId="0" fontId="68" fillId="0" borderId="0" xfId="0" applyFont="1"/>
    <xf numFmtId="3" fontId="6" fillId="0" borderId="28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3" fontId="1" fillId="0" borderId="0" xfId="0" applyNumberFormat="1" applyFont="1"/>
    <xf numFmtId="0" fontId="54" fillId="0" borderId="13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3" fontId="46" fillId="0" borderId="38" xfId="0" applyNumberFormat="1" applyFont="1" applyBorder="1" applyAlignment="1">
      <alignment horizontal="right" vertical="center"/>
    </xf>
    <xf numFmtId="3" fontId="6" fillId="0" borderId="57" xfId="0" applyNumberFormat="1" applyFont="1" applyBorder="1" applyAlignment="1">
      <alignment horizontal="right" vertical="center"/>
    </xf>
    <xf numFmtId="0" fontId="6" fillId="0" borderId="58" xfId="0" applyFont="1" applyBorder="1"/>
    <xf numFmtId="0" fontId="12" fillId="0" borderId="0" xfId="0" applyFont="1" applyAlignment="1">
      <alignment horizontal="center"/>
    </xf>
    <xf numFmtId="0" fontId="44" fillId="0" borderId="30" xfId="0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0" fontId="44" fillId="0" borderId="41" xfId="0" applyFont="1" applyBorder="1" applyAlignment="1">
      <alignment horizontal="center" wrapText="1"/>
    </xf>
    <xf numFmtId="0" fontId="32" fillId="0" borderId="42" xfId="0" applyFont="1" applyBorder="1" applyAlignment="1">
      <alignment horizontal="center" wrapText="1"/>
    </xf>
    <xf numFmtId="9" fontId="44" fillId="0" borderId="41" xfId="47" applyFont="1" applyBorder="1" applyAlignment="1">
      <alignment horizontal="center" wrapText="1"/>
    </xf>
    <xf numFmtId="0" fontId="6" fillId="20" borderId="0" xfId="0" applyFont="1" applyFill="1" applyAlignment="1">
      <alignment horizontal="center" vertical="top" wrapText="1"/>
    </xf>
    <xf numFmtId="0" fontId="0" fillId="0" borderId="0" xfId="0"/>
    <xf numFmtId="0" fontId="48" fillId="23" borderId="19" xfId="0" applyFont="1" applyFill="1" applyBorder="1" applyAlignment="1">
      <alignment wrapText="1"/>
    </xf>
    <xf numFmtId="0" fontId="0" fillId="23" borderId="19" xfId="0" applyFill="1" applyBorder="1"/>
    <xf numFmtId="0" fontId="48" fillId="0" borderId="19" xfId="0" applyFont="1" applyBorder="1" applyAlignment="1">
      <alignment wrapText="1"/>
    </xf>
    <xf numFmtId="0" fontId="0" fillId="0" borderId="19" xfId="0" applyBorder="1"/>
    <xf numFmtId="0" fontId="49" fillId="0" borderId="19" xfId="0" applyFont="1" applyBorder="1" applyAlignment="1">
      <alignment horizontal="center" wrapText="1"/>
    </xf>
    <xf numFmtId="0" fontId="39" fillId="0" borderId="39" xfId="0" applyFont="1" applyBorder="1" applyAlignment="1">
      <alignment wrapText="1"/>
    </xf>
    <xf numFmtId="0" fontId="39" fillId="0" borderId="40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39" fillId="0" borderId="26" xfId="0" applyFont="1" applyBorder="1" applyAlignment="1">
      <alignment wrapText="1"/>
    </xf>
    <xf numFmtId="0" fontId="55" fillId="0" borderId="0" xfId="0" applyFont="1" applyAlignment="1" applyProtection="1">
      <alignment horizontal="center" vertical="center" wrapText="1"/>
      <protection locked="0"/>
    </xf>
    <xf numFmtId="0" fontId="57" fillId="0" borderId="21" xfId="0" applyFont="1" applyBorder="1" applyAlignment="1" applyProtection="1">
      <alignment horizontal="center" vertical="center" wrapText="1"/>
      <protection locked="0" hidden="1"/>
    </xf>
    <xf numFmtId="0" fontId="57" fillId="0" borderId="45" xfId="0" applyFont="1" applyBorder="1" applyAlignment="1" applyProtection="1">
      <alignment horizontal="center" vertical="center" wrapText="1"/>
      <protection locked="0" hidden="1"/>
    </xf>
    <xf numFmtId="0" fontId="57" fillId="0" borderId="22" xfId="0" applyFont="1" applyBorder="1" applyAlignment="1" applyProtection="1">
      <alignment horizontal="center" vertical="center" wrapText="1"/>
      <protection locked="0" hidden="1"/>
    </xf>
    <xf numFmtId="0" fontId="57" fillId="0" borderId="10" xfId="0" applyFont="1" applyBorder="1" applyAlignment="1" applyProtection="1">
      <alignment horizontal="center" vertical="center" wrapText="1"/>
      <protection locked="0" hidden="1"/>
    </xf>
    <xf numFmtId="0" fontId="57" fillId="0" borderId="46" xfId="0" applyFont="1" applyBorder="1" applyAlignment="1" applyProtection="1">
      <alignment horizontal="center" vertical="center" wrapText="1"/>
      <protection locked="0" hidden="1"/>
    </xf>
    <xf numFmtId="0" fontId="57" fillId="0" borderId="11" xfId="0" applyFont="1" applyBorder="1" applyAlignment="1" applyProtection="1">
      <alignment horizontal="center" vertical="center" wrapText="1"/>
      <protection locked="0" hidden="1"/>
    </xf>
    <xf numFmtId="0" fontId="55" fillId="0" borderId="44" xfId="0" applyFont="1" applyBorder="1" applyAlignment="1" applyProtection="1">
      <alignment horizontal="center" vertical="center" wrapText="1"/>
      <protection locked="0" hidden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7" fillId="0" borderId="41" xfId="0" applyFont="1" applyBorder="1" applyAlignment="1" applyProtection="1">
      <alignment horizontal="center" vertical="center" wrapText="1"/>
      <protection locked="0" hidden="1"/>
    </xf>
    <xf numFmtId="0" fontId="57" fillId="0" borderId="47" xfId="0" applyFont="1" applyBorder="1" applyAlignment="1" applyProtection="1">
      <alignment horizontal="center" vertical="center" wrapText="1"/>
      <protection locked="0" hidden="1"/>
    </xf>
    <xf numFmtId="0" fontId="57" fillId="0" borderId="42" xfId="0" applyFont="1" applyBorder="1" applyAlignment="1" applyProtection="1">
      <alignment horizontal="center" vertical="center" wrapText="1"/>
      <protection locked="0" hidden="1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49" xr:uid="{D3FEFE12-5687-415F-B432-59B8F116FBD3}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Normál_KVRENMUNKA" xfId="48" xr:uid="{E9AF7F82-9CC3-4FBC-A617-38030F80009A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colors>
    <mruColors>
      <color rgb="FF33CCCC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I34"/>
  <sheetViews>
    <sheetView zoomScale="90" zoomScaleNormal="90" workbookViewId="0">
      <selection activeCell="B2" sqref="B2"/>
    </sheetView>
  </sheetViews>
  <sheetFormatPr defaultRowHeight="12.75" x14ac:dyDescent="0.2"/>
  <cols>
    <col min="1" max="1" width="5.5703125" style="14" customWidth="1"/>
    <col min="2" max="2" width="49.140625" bestFit="1" customWidth="1"/>
    <col min="3" max="3" width="17.42578125" style="13" customWidth="1"/>
    <col min="4" max="5" width="15" style="13" customWidth="1"/>
    <col min="6" max="6" width="15" style="61" customWidth="1"/>
    <col min="9" max="9" width="12.7109375" bestFit="1" customWidth="1"/>
  </cols>
  <sheetData>
    <row r="1" spans="1:6" ht="16.5" thickBot="1" x14ac:dyDescent="0.3">
      <c r="A1" s="215"/>
      <c r="B1" s="215"/>
      <c r="C1" s="215"/>
    </row>
    <row r="2" spans="1:6" x14ac:dyDescent="0.2">
      <c r="A2" s="17"/>
      <c r="B2" s="4" t="s">
        <v>1557</v>
      </c>
      <c r="C2" s="216" t="s">
        <v>1489</v>
      </c>
      <c r="D2" s="216" t="s">
        <v>1490</v>
      </c>
      <c r="E2" s="218" t="s">
        <v>3</v>
      </c>
      <c r="F2" s="220" t="s">
        <v>295</v>
      </c>
    </row>
    <row r="3" spans="1:6" ht="42" customHeight="1" thickBot="1" x14ac:dyDescent="0.25">
      <c r="A3" s="18"/>
      <c r="B3" s="5" t="s">
        <v>0</v>
      </c>
      <c r="C3" s="217"/>
      <c r="D3" s="217"/>
      <c r="E3" s="219"/>
      <c r="F3" s="219"/>
    </row>
    <row r="4" spans="1:6" ht="18.600000000000001" customHeight="1" thickBot="1" x14ac:dyDescent="0.25">
      <c r="A4" s="19"/>
      <c r="B4" s="12"/>
      <c r="C4" s="62"/>
      <c r="D4" s="62"/>
      <c r="E4" s="62"/>
      <c r="F4" s="63"/>
    </row>
    <row r="5" spans="1:6" x14ac:dyDescent="0.2">
      <c r="A5" s="21"/>
      <c r="B5" s="22"/>
      <c r="C5" s="64"/>
      <c r="D5" s="64"/>
      <c r="E5" s="64"/>
      <c r="F5" s="65"/>
    </row>
    <row r="6" spans="1:6" x14ac:dyDescent="0.2">
      <c r="A6" s="7" t="s">
        <v>298</v>
      </c>
      <c r="B6" s="16" t="s">
        <v>306</v>
      </c>
      <c r="C6" s="66">
        <f>+'4.sz.m.Költségvetési kiadások'!C23</f>
        <v>60167000</v>
      </c>
      <c r="D6" s="66">
        <f>+'4.sz.m.Költségvetési kiadások'!D23</f>
        <v>60721000</v>
      </c>
      <c r="E6" s="66">
        <f>+'4.sz.m.Költségvetési kiadások'!E23</f>
        <v>60657239</v>
      </c>
      <c r="F6" s="67">
        <f t="shared" ref="F6:F13" si="0">+E6/D6</f>
        <v>0.99894993494837037</v>
      </c>
    </row>
    <row r="7" spans="1:6" x14ac:dyDescent="0.2">
      <c r="A7" s="7" t="s">
        <v>299</v>
      </c>
      <c r="B7" s="16" t="s">
        <v>307</v>
      </c>
      <c r="C7" s="66">
        <f>+'4.sz.m.Költségvetési kiadások'!C24</f>
        <v>10252000</v>
      </c>
      <c r="D7" s="66">
        <f>+'4.sz.m.Költségvetési kiadások'!D24</f>
        <v>10290000</v>
      </c>
      <c r="E7" s="66">
        <f>+'4.sz.m.Költségvetési kiadások'!E24</f>
        <v>8570604</v>
      </c>
      <c r="F7" s="67">
        <f t="shared" si="0"/>
        <v>0.83290612244897955</v>
      </c>
    </row>
    <row r="8" spans="1:6" x14ac:dyDescent="0.2">
      <c r="A8" s="7" t="s">
        <v>300</v>
      </c>
      <c r="B8" s="16" t="s">
        <v>1</v>
      </c>
      <c r="C8" s="66">
        <f>+'4.sz.m.Költségvetési kiadások'!C67</f>
        <v>546406647</v>
      </c>
      <c r="D8" s="66">
        <f>+'4.sz.m.Költségvetési kiadások'!D67</f>
        <v>879543441</v>
      </c>
      <c r="E8" s="66">
        <f>+'4.sz.m.Költségvetési kiadások'!E67</f>
        <v>757478982</v>
      </c>
      <c r="F8" s="67">
        <f t="shared" si="0"/>
        <v>0.86121838523266303</v>
      </c>
    </row>
    <row r="9" spans="1:6" x14ac:dyDescent="0.2">
      <c r="A9" s="7" t="s">
        <v>301</v>
      </c>
      <c r="B9" s="16" t="s">
        <v>308</v>
      </c>
      <c r="C9" s="66">
        <f>+'4.sz.m.Költségvetési kiadások'!C127</f>
        <v>15367000</v>
      </c>
      <c r="D9" s="66">
        <f>+'4.sz.m.Költségvetési kiadások'!D127</f>
        <v>15367000</v>
      </c>
      <c r="E9" s="66">
        <f>+'4.sz.m.Költségvetési kiadások'!E127</f>
        <v>9455252</v>
      </c>
      <c r="F9" s="67">
        <f t="shared" si="0"/>
        <v>0.61529589379839922</v>
      </c>
    </row>
    <row r="10" spans="1:6" x14ac:dyDescent="0.2">
      <c r="A10" s="7" t="s">
        <v>302</v>
      </c>
      <c r="B10" s="16" t="s">
        <v>309</v>
      </c>
      <c r="C10" s="68">
        <f>+'4.sz.m.Költségvetési kiadások'!C197</f>
        <v>400022918</v>
      </c>
      <c r="D10" s="68">
        <f>+'4.sz.m.Költségvetési kiadások'!D197</f>
        <v>737301415</v>
      </c>
      <c r="E10" s="68">
        <f>+'4.sz.m.Költségvetési kiadások'!E197</f>
        <v>99529664</v>
      </c>
      <c r="F10" s="67">
        <f t="shared" si="0"/>
        <v>0.13499182556159886</v>
      </c>
    </row>
    <row r="11" spans="1:6" x14ac:dyDescent="0.2">
      <c r="A11" s="7" t="s">
        <v>303</v>
      </c>
      <c r="B11" s="16" t="s">
        <v>310</v>
      </c>
      <c r="C11" s="68">
        <f>+'4.sz.m.Költségvetési kiadások'!C208</f>
        <v>1119058000</v>
      </c>
      <c r="D11" s="68">
        <f>+'4.sz.m.Költségvetési kiadások'!D208</f>
        <v>1126255000</v>
      </c>
      <c r="E11" s="68">
        <f>+'4.sz.m.Költségvetési kiadások'!E208</f>
        <v>573848345</v>
      </c>
      <c r="F11" s="67">
        <f t="shared" si="0"/>
        <v>0.50951902100323643</v>
      </c>
    </row>
    <row r="12" spans="1:6" x14ac:dyDescent="0.2">
      <c r="A12" s="7" t="s">
        <v>304</v>
      </c>
      <c r="B12" s="16" t="s">
        <v>311</v>
      </c>
      <c r="C12" s="68">
        <f>+'4.sz.m.Költségvetési kiadások'!C213</f>
        <v>3175000</v>
      </c>
      <c r="D12" s="68">
        <f>+'4.sz.m.Költségvetési kiadások'!D213</f>
        <v>71755000</v>
      </c>
      <c r="E12" s="68">
        <f>+'4.sz.m.Költségvetési kiadások'!E213</f>
        <v>71621061</v>
      </c>
      <c r="F12" s="67">
        <f t="shared" si="0"/>
        <v>0.99813338443314059</v>
      </c>
    </row>
    <row r="13" spans="1:6" x14ac:dyDescent="0.2">
      <c r="A13" s="7" t="s">
        <v>305</v>
      </c>
      <c r="B13" s="16" t="s">
        <v>312</v>
      </c>
      <c r="C13" s="68">
        <f>+'4.sz.m.Költségvetési kiadások'!C275</f>
        <v>0</v>
      </c>
      <c r="D13" s="68">
        <f>+'4.sz.m.Költségvetési kiadások'!D275</f>
        <v>211561000</v>
      </c>
      <c r="E13" s="68">
        <f>+'4.sz.m.Költségvetési kiadások'!E275</f>
        <v>211560337</v>
      </c>
      <c r="F13" s="67">
        <f t="shared" si="0"/>
        <v>0.99999686615207906</v>
      </c>
    </row>
    <row r="14" spans="1:6" x14ac:dyDescent="0.2">
      <c r="A14" s="7"/>
      <c r="B14" s="11"/>
      <c r="C14" s="68"/>
      <c r="D14" s="68"/>
      <c r="E14" s="68"/>
      <c r="F14" s="69"/>
    </row>
    <row r="15" spans="1:6" x14ac:dyDescent="0.2">
      <c r="A15" s="42" t="s">
        <v>338</v>
      </c>
      <c r="B15" s="43" t="s">
        <v>339</v>
      </c>
      <c r="C15" s="68">
        <f>+'4.sz.m.Finanszírozási kiadások'!C41</f>
        <v>1267913000</v>
      </c>
      <c r="D15" s="68">
        <f>+'4.sz.m.Finanszírozási kiadások'!D41</f>
        <v>1305145380</v>
      </c>
      <c r="E15" s="68">
        <f>+'4.sz.m.Finanszírozási kiadások'!E41</f>
        <v>11273739369</v>
      </c>
      <c r="F15" s="67">
        <f>+E15/D15</f>
        <v>8.637918458555168</v>
      </c>
    </row>
    <row r="16" spans="1:6" s="14" customFormat="1" ht="13.5" thickBot="1" x14ac:dyDescent="0.25">
      <c r="A16" s="7"/>
      <c r="B16" s="11"/>
      <c r="C16" s="68"/>
      <c r="D16" s="68"/>
      <c r="E16" s="68"/>
      <c r="F16" s="69"/>
    </row>
    <row r="17" spans="1:9" ht="13.5" thickBot="1" x14ac:dyDescent="0.25">
      <c r="A17" s="20" t="s">
        <v>278</v>
      </c>
      <c r="B17" s="10" t="s">
        <v>297</v>
      </c>
      <c r="C17" s="70">
        <f>SUM(C6:C16)</f>
        <v>3422361565</v>
      </c>
      <c r="D17" s="70">
        <f>SUM(D6:D16)</f>
        <v>4417939236</v>
      </c>
      <c r="E17" s="70">
        <f>SUM(E6:E16)</f>
        <v>13066460853</v>
      </c>
      <c r="F17" s="71">
        <f>+E17/D17</f>
        <v>2.957591799028537</v>
      </c>
    </row>
    <row r="18" spans="1:9" ht="18.600000000000001" customHeight="1" thickBot="1" x14ac:dyDescent="0.25">
      <c r="A18" s="19"/>
      <c r="B18" s="12"/>
      <c r="C18" s="62"/>
      <c r="D18" s="62"/>
      <c r="E18" s="62"/>
      <c r="F18" s="63"/>
    </row>
    <row r="19" spans="1:9" s="14" customFormat="1" x14ac:dyDescent="0.2">
      <c r="A19" s="6" t="s">
        <v>280</v>
      </c>
      <c r="B19" s="11" t="s">
        <v>288</v>
      </c>
      <c r="C19" s="68">
        <f>+'4.sz.m.Költségvetési bevételek'!C48</f>
        <v>902474483</v>
      </c>
      <c r="D19" s="68">
        <f>+'4.sz.m.Költségvetési bevételek'!D48</f>
        <v>904528923</v>
      </c>
      <c r="E19" s="68">
        <f>+'4.sz.m.Költségvetési bevételek'!E48</f>
        <v>913455905</v>
      </c>
      <c r="F19" s="72">
        <f t="shared" ref="F19:F22" si="1">+E19/D19</f>
        <v>1.00986920569703</v>
      </c>
    </row>
    <row r="20" spans="1:9" s="14" customFormat="1" x14ac:dyDescent="0.2">
      <c r="A20" s="7" t="s">
        <v>281</v>
      </c>
      <c r="B20" s="8" t="s">
        <v>289</v>
      </c>
      <c r="C20" s="68">
        <f>+'4.sz.m.Költségvetési bevételek'!C84</f>
        <v>8695000</v>
      </c>
      <c r="D20" s="68">
        <f>+'4.sz.m.Költségvetési bevételek'!D84</f>
        <v>8695000</v>
      </c>
      <c r="E20" s="68">
        <f>+'4.sz.m.Költségvetési bevételek'!E84</f>
        <v>8689903</v>
      </c>
      <c r="F20" s="72">
        <f t="shared" si="1"/>
        <v>0.9994138010350776</v>
      </c>
    </row>
    <row r="21" spans="1:9" s="14" customFormat="1" x14ac:dyDescent="0.2">
      <c r="A21" s="6" t="s">
        <v>282</v>
      </c>
      <c r="B21" s="8" t="s">
        <v>290</v>
      </c>
      <c r="C21" s="68">
        <f>+'4.sz.m.Költségvetési bevételek'!C185</f>
        <v>677700000</v>
      </c>
      <c r="D21" s="68">
        <f>+'4.sz.m.Költségvetési bevételek'!D185</f>
        <v>677700000</v>
      </c>
      <c r="E21" s="68">
        <f>+'4.sz.m.Költségvetési bevételek'!E185</f>
        <v>726637992</v>
      </c>
      <c r="F21" s="72">
        <f t="shared" si="1"/>
        <v>1.0722118813634351</v>
      </c>
    </row>
    <row r="22" spans="1:9" s="14" customFormat="1" x14ac:dyDescent="0.2">
      <c r="A22" s="7" t="s">
        <v>283</v>
      </c>
      <c r="B22" s="9" t="s">
        <v>291</v>
      </c>
      <c r="C22" s="73">
        <f>+'4.sz.m.Költségvetési bevételek'!C222</f>
        <v>197894000</v>
      </c>
      <c r="D22" s="73">
        <f>+'4.sz.m.Költségvetési bevételek'!D222</f>
        <v>1240572676</v>
      </c>
      <c r="E22" s="73">
        <f>+'4.sz.m.Költségvetési bevételek'!E222</f>
        <v>1255530805</v>
      </c>
      <c r="F22" s="72">
        <f t="shared" si="1"/>
        <v>1.0120574387050258</v>
      </c>
    </row>
    <row r="23" spans="1:9" s="14" customFormat="1" x14ac:dyDescent="0.2">
      <c r="A23" s="6" t="s">
        <v>284</v>
      </c>
      <c r="B23" s="11" t="s">
        <v>2</v>
      </c>
      <c r="C23" s="73">
        <f>+'4.sz.m.Költségvetési bevételek'!C233</f>
        <v>1500000</v>
      </c>
      <c r="D23" s="73">
        <f>+'4.sz.m.Költségvetési bevételek'!D233</f>
        <v>4165000</v>
      </c>
      <c r="E23" s="73">
        <f>+'4.sz.m.Költségvetési bevételek'!E233</f>
        <v>4165351</v>
      </c>
      <c r="F23" s="72">
        <f>+E23/D23</f>
        <v>1.0000842737094837</v>
      </c>
    </row>
    <row r="24" spans="1:9" s="14" customFormat="1" x14ac:dyDescent="0.2">
      <c r="A24" s="7" t="s">
        <v>285</v>
      </c>
      <c r="B24" s="11" t="s">
        <v>292</v>
      </c>
      <c r="C24" s="73">
        <f>+'4.sz.m.Költségvetési bevételek'!C259</f>
        <v>1000000</v>
      </c>
      <c r="D24" s="73">
        <f>+'4.sz.m.Költségvetési bevételek'!D259</f>
        <v>1000000</v>
      </c>
      <c r="E24" s="73">
        <f>+'4.sz.m.Költségvetési bevételek'!E259</f>
        <v>1000000</v>
      </c>
      <c r="F24" s="72">
        <f>+E24/D24</f>
        <v>1</v>
      </c>
    </row>
    <row r="25" spans="1:9" s="14" customFormat="1" x14ac:dyDescent="0.2">
      <c r="A25" s="6" t="s">
        <v>286</v>
      </c>
      <c r="B25" s="15" t="s">
        <v>293</v>
      </c>
      <c r="C25" s="73">
        <f>+'4.sz.m.Költségvetési bevételek'!C287</f>
        <v>0</v>
      </c>
      <c r="D25" s="73">
        <f>+'4.sz.m.Költségvetési bevételek'!D287</f>
        <v>0</v>
      </c>
      <c r="E25" s="73">
        <f>+'4.sz.m.Költségvetési bevételek'!E287</f>
        <v>0</v>
      </c>
      <c r="F25" s="145" t="s">
        <v>1357</v>
      </c>
    </row>
    <row r="26" spans="1:9" s="14" customFormat="1" x14ac:dyDescent="0.2">
      <c r="A26" s="7"/>
      <c r="B26" s="11"/>
      <c r="C26" s="73"/>
      <c r="D26" s="73"/>
      <c r="E26" s="73"/>
      <c r="F26" s="74"/>
    </row>
    <row r="27" spans="1:9" s="14" customFormat="1" x14ac:dyDescent="0.2">
      <c r="A27" s="6" t="s">
        <v>287</v>
      </c>
      <c r="B27" s="11" t="s">
        <v>294</v>
      </c>
      <c r="C27" s="73">
        <f>+'4.sz.m.Finanszírozási bevétel'!C34</f>
        <v>1633098082</v>
      </c>
      <c r="D27" s="73">
        <f>+'4.sz.m.Finanszírozási bevétel'!D34</f>
        <v>1581277637</v>
      </c>
      <c r="E27" s="73">
        <f>+'4.sz.m.Finanszírozási bevétel'!E34</f>
        <v>11653980692</v>
      </c>
      <c r="F27" s="72">
        <f t="shared" ref="F27" si="2">+E27/D27</f>
        <v>7.3699775544223423</v>
      </c>
    </row>
    <row r="28" spans="1:9" s="14" customFormat="1" ht="13.5" thickBot="1" x14ac:dyDescent="0.25">
      <c r="A28" s="7"/>
      <c r="B28" s="11"/>
      <c r="C28" s="68"/>
      <c r="D28" s="68"/>
      <c r="E28" s="68"/>
      <c r="F28" s="69"/>
    </row>
    <row r="29" spans="1:9" ht="13.5" thickBot="1" x14ac:dyDescent="0.25">
      <c r="A29" s="20" t="s">
        <v>279</v>
      </c>
      <c r="B29" s="10" t="s">
        <v>296</v>
      </c>
      <c r="C29" s="70">
        <f>SUM(C19:C28)</f>
        <v>3422361565</v>
      </c>
      <c r="D29" s="70">
        <f>SUM(D19:D28)</f>
        <v>4417939236</v>
      </c>
      <c r="E29" s="70">
        <f>SUM(E19:E28)</f>
        <v>14563460648</v>
      </c>
      <c r="F29" s="71">
        <f>+E29/D29</f>
        <v>3.2964375175937799</v>
      </c>
      <c r="I29" s="204"/>
    </row>
    <row r="30" spans="1:9" ht="18.600000000000001" customHeight="1" thickBot="1" x14ac:dyDescent="0.25">
      <c r="A30" s="19"/>
      <c r="B30" s="12"/>
      <c r="C30" s="62"/>
      <c r="D30" s="62"/>
      <c r="E30" s="62"/>
      <c r="F30" s="63"/>
    </row>
    <row r="31" spans="1:9" ht="13.5" thickBot="1" x14ac:dyDescent="0.25"/>
    <row r="32" spans="1:9" ht="13.5" thickBot="1" x14ac:dyDescent="0.25">
      <c r="B32" s="60" t="s">
        <v>1491</v>
      </c>
      <c r="C32" s="75"/>
      <c r="D32" s="75"/>
      <c r="E32" s="75">
        <f>+'8.sz.Mérleg'!C62</f>
        <v>1658300328</v>
      </c>
      <c r="F32" s="76"/>
    </row>
    <row r="33" spans="2:6" ht="13.5" thickBot="1" x14ac:dyDescent="0.25">
      <c r="B33" s="60" t="s">
        <v>1492</v>
      </c>
      <c r="C33" s="75"/>
      <c r="D33" s="75"/>
      <c r="E33" s="75">
        <f>+'8.sz.Mérleg'!D62</f>
        <v>1630367254</v>
      </c>
      <c r="F33" s="76"/>
    </row>
    <row r="34" spans="2:6" x14ac:dyDescent="0.2">
      <c r="C34" s="77"/>
      <c r="D34" s="77"/>
      <c r="E34" s="77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&amp;L3. számú melléklet&amp;C&amp;"Arial,Félkövér"&amp;12Nagykovácsi Nagyközség Önkormányzat
a 2024. évi bevételei és kiadásai&amp;Radatok Ft-ban </oddHeader>
    <oddFooter>&amp;R&amp;"Arial,Dőlt"&amp;8&amp;F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7"/>
  <dimension ref="A1:D267"/>
  <sheetViews>
    <sheetView topLeftCell="A232" zoomScaleNormal="100" workbookViewId="0">
      <selection activeCell="D255" sqref="D255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13"/>
  </cols>
  <sheetData>
    <row r="1" spans="1:4" ht="21" customHeight="1" x14ac:dyDescent="0.2">
      <c r="A1" s="221" t="s">
        <v>713</v>
      </c>
      <c r="B1" s="222"/>
      <c r="C1" s="222"/>
      <c r="D1" s="222"/>
    </row>
    <row r="2" spans="1:4" ht="15" x14ac:dyDescent="0.2">
      <c r="A2" s="23"/>
      <c r="B2" s="23" t="s">
        <v>0</v>
      </c>
      <c r="C2" s="23" t="s">
        <v>332</v>
      </c>
      <c r="D2" s="23" t="s">
        <v>333</v>
      </c>
    </row>
    <row r="3" spans="1:4" ht="15" x14ac:dyDescent="0.2">
      <c r="A3" s="23"/>
      <c r="B3" s="129"/>
      <c r="C3" s="23"/>
      <c r="D3" s="23"/>
    </row>
    <row r="4" spans="1:4" x14ac:dyDescent="0.2">
      <c r="A4" s="198" t="s">
        <v>6</v>
      </c>
      <c r="B4" s="199" t="s">
        <v>495</v>
      </c>
      <c r="C4" s="200">
        <v>0</v>
      </c>
      <c r="D4" s="200">
        <v>0</v>
      </c>
    </row>
    <row r="5" spans="1:4" x14ac:dyDescent="0.2">
      <c r="A5" s="198" t="s">
        <v>7</v>
      </c>
      <c r="B5" s="199" t="s">
        <v>496</v>
      </c>
      <c r="C5" s="200">
        <v>0</v>
      </c>
      <c r="D5" s="200">
        <v>5448964</v>
      </c>
    </row>
    <row r="6" spans="1:4" x14ac:dyDescent="0.2">
      <c r="A6" s="198" t="s">
        <v>8</v>
      </c>
      <c r="B6" s="199" t="s">
        <v>497</v>
      </c>
      <c r="C6" s="200">
        <v>0</v>
      </c>
      <c r="D6" s="200">
        <v>0</v>
      </c>
    </row>
    <row r="7" spans="1:4" x14ac:dyDescent="0.2">
      <c r="A7" s="201" t="s">
        <v>9</v>
      </c>
      <c r="B7" s="202" t="s">
        <v>498</v>
      </c>
      <c r="C7" s="203">
        <v>0</v>
      </c>
      <c r="D7" s="203">
        <v>5448964</v>
      </c>
    </row>
    <row r="8" spans="1:4" x14ac:dyDescent="0.2">
      <c r="A8" s="198" t="s">
        <v>10</v>
      </c>
      <c r="B8" s="199" t="s">
        <v>499</v>
      </c>
      <c r="C8" s="200">
        <v>16084942929</v>
      </c>
      <c r="D8" s="200">
        <v>16321361673</v>
      </c>
    </row>
    <row r="9" spans="1:4" x14ac:dyDescent="0.2">
      <c r="A9" s="198" t="s">
        <v>11</v>
      </c>
      <c r="B9" s="199" t="s">
        <v>500</v>
      </c>
      <c r="C9" s="200">
        <v>30444144</v>
      </c>
      <c r="D9" s="200">
        <v>33092301</v>
      </c>
    </row>
    <row r="10" spans="1:4" x14ac:dyDescent="0.2">
      <c r="A10" s="198" t="s">
        <v>12</v>
      </c>
      <c r="B10" s="199" t="s">
        <v>501</v>
      </c>
      <c r="C10" s="200">
        <v>0</v>
      </c>
      <c r="D10" s="200">
        <v>0</v>
      </c>
    </row>
    <row r="11" spans="1:4" x14ac:dyDescent="0.2">
      <c r="A11" s="198" t="s">
        <v>13</v>
      </c>
      <c r="B11" s="199" t="s">
        <v>502</v>
      </c>
      <c r="C11" s="200">
        <v>168759337</v>
      </c>
      <c r="D11" s="200">
        <v>298933681</v>
      </c>
    </row>
    <row r="12" spans="1:4" x14ac:dyDescent="0.2">
      <c r="A12" s="198" t="s">
        <v>14</v>
      </c>
      <c r="B12" s="199" t="s">
        <v>503</v>
      </c>
      <c r="C12" s="200">
        <v>0</v>
      </c>
      <c r="D12" s="200">
        <v>0</v>
      </c>
    </row>
    <row r="13" spans="1:4" x14ac:dyDescent="0.2">
      <c r="A13" s="201" t="s">
        <v>15</v>
      </c>
      <c r="B13" s="202" t="s">
        <v>504</v>
      </c>
      <c r="C13" s="203">
        <v>16284146410</v>
      </c>
      <c r="D13" s="203">
        <v>16653387655</v>
      </c>
    </row>
    <row r="14" spans="1:4" x14ac:dyDescent="0.2">
      <c r="A14" s="198" t="s">
        <v>16</v>
      </c>
      <c r="B14" s="199" t="s">
        <v>1350</v>
      </c>
      <c r="C14" s="200">
        <v>11000</v>
      </c>
      <c r="D14" s="200">
        <v>11000</v>
      </c>
    </row>
    <row r="15" spans="1:4" x14ac:dyDescent="0.2">
      <c r="A15" s="198" t="s">
        <v>17</v>
      </c>
      <c r="B15" s="199" t="s">
        <v>505</v>
      </c>
      <c r="C15" s="200">
        <v>0</v>
      </c>
      <c r="D15" s="200">
        <v>0</v>
      </c>
    </row>
    <row r="16" spans="1:4" x14ac:dyDescent="0.2">
      <c r="A16" s="198" t="s">
        <v>18</v>
      </c>
      <c r="B16" s="199" t="s">
        <v>506</v>
      </c>
      <c r="C16" s="200">
        <v>0</v>
      </c>
      <c r="D16" s="200">
        <v>0</v>
      </c>
    </row>
    <row r="17" spans="1:4" x14ac:dyDescent="0.2">
      <c r="A17" s="198" t="s">
        <v>19</v>
      </c>
      <c r="B17" s="199" t="s">
        <v>507</v>
      </c>
      <c r="C17" s="200">
        <v>0</v>
      </c>
      <c r="D17" s="200">
        <v>0</v>
      </c>
    </row>
    <row r="18" spans="1:4" x14ac:dyDescent="0.2">
      <c r="A18" s="198" t="s">
        <v>20</v>
      </c>
      <c r="B18" s="199" t="s">
        <v>508</v>
      </c>
      <c r="C18" s="200">
        <v>0</v>
      </c>
      <c r="D18" s="200">
        <v>0</v>
      </c>
    </row>
    <row r="19" spans="1:4" x14ac:dyDescent="0.2">
      <c r="A19" s="198" t="s">
        <v>21</v>
      </c>
      <c r="B19" s="199" t="s">
        <v>1351</v>
      </c>
      <c r="C19" s="200">
        <v>11000</v>
      </c>
      <c r="D19" s="200">
        <v>11000</v>
      </c>
    </row>
    <row r="20" spans="1:4" x14ac:dyDescent="0.2">
      <c r="A20" s="198" t="s">
        <v>22</v>
      </c>
      <c r="B20" s="199" t="s">
        <v>1352</v>
      </c>
      <c r="C20" s="200">
        <v>0</v>
      </c>
      <c r="D20" s="200">
        <v>0</v>
      </c>
    </row>
    <row r="21" spans="1:4" x14ac:dyDescent="0.2">
      <c r="A21" s="198" t="s">
        <v>23</v>
      </c>
      <c r="B21" s="199" t="s">
        <v>509</v>
      </c>
      <c r="C21" s="200">
        <v>0</v>
      </c>
      <c r="D21" s="200">
        <v>0</v>
      </c>
    </row>
    <row r="22" spans="1:4" x14ac:dyDescent="0.2">
      <c r="A22" s="198" t="s">
        <v>24</v>
      </c>
      <c r="B22" s="199" t="s">
        <v>510</v>
      </c>
      <c r="C22" s="200">
        <v>0</v>
      </c>
      <c r="D22" s="200">
        <v>0</v>
      </c>
    </row>
    <row r="23" spans="1:4" x14ac:dyDescent="0.2">
      <c r="A23" s="198" t="s">
        <v>25</v>
      </c>
      <c r="B23" s="199" t="s">
        <v>511</v>
      </c>
      <c r="C23" s="200">
        <v>0</v>
      </c>
      <c r="D23" s="200">
        <v>0</v>
      </c>
    </row>
    <row r="24" spans="1:4" x14ac:dyDescent="0.2">
      <c r="A24" s="198" t="s">
        <v>26</v>
      </c>
      <c r="B24" s="199" t="s">
        <v>512</v>
      </c>
      <c r="C24" s="200">
        <v>0</v>
      </c>
      <c r="D24" s="200">
        <v>0</v>
      </c>
    </row>
    <row r="25" spans="1:4" x14ac:dyDescent="0.2">
      <c r="A25" s="201" t="s">
        <v>27</v>
      </c>
      <c r="B25" s="202" t="s">
        <v>513</v>
      </c>
      <c r="C25" s="203">
        <v>11000</v>
      </c>
      <c r="D25" s="203">
        <v>11000</v>
      </c>
    </row>
    <row r="26" spans="1:4" x14ac:dyDescent="0.2">
      <c r="A26" s="198" t="s">
        <v>28</v>
      </c>
      <c r="B26" s="199" t="s">
        <v>514</v>
      </c>
      <c r="C26" s="200">
        <v>0</v>
      </c>
      <c r="D26" s="200">
        <v>0</v>
      </c>
    </row>
    <row r="27" spans="1:4" x14ac:dyDescent="0.2">
      <c r="A27" s="198" t="s">
        <v>29</v>
      </c>
      <c r="B27" s="199" t="s">
        <v>515</v>
      </c>
      <c r="C27" s="200">
        <v>0</v>
      </c>
      <c r="D27" s="200">
        <v>0</v>
      </c>
    </row>
    <row r="28" spans="1:4" x14ac:dyDescent="0.2">
      <c r="A28" s="198" t="s">
        <v>30</v>
      </c>
      <c r="B28" s="199" t="s">
        <v>516</v>
      </c>
      <c r="C28" s="200">
        <v>0</v>
      </c>
      <c r="D28" s="200">
        <v>0</v>
      </c>
    </row>
    <row r="29" spans="1:4" x14ac:dyDescent="0.2">
      <c r="A29" s="198" t="s">
        <v>31</v>
      </c>
      <c r="B29" s="199" t="s">
        <v>517</v>
      </c>
      <c r="C29" s="200">
        <v>0</v>
      </c>
      <c r="D29" s="200">
        <v>0</v>
      </c>
    </row>
    <row r="30" spans="1:4" x14ac:dyDescent="0.2">
      <c r="A30" s="198" t="s">
        <v>32</v>
      </c>
      <c r="B30" s="199" t="s">
        <v>518</v>
      </c>
      <c r="C30" s="200">
        <v>0</v>
      </c>
      <c r="D30" s="200">
        <v>0</v>
      </c>
    </row>
    <row r="31" spans="1:4" x14ac:dyDescent="0.2">
      <c r="A31" s="201" t="s">
        <v>33</v>
      </c>
      <c r="B31" s="202" t="s">
        <v>519</v>
      </c>
      <c r="C31" s="203">
        <v>0</v>
      </c>
      <c r="D31" s="203">
        <v>0</v>
      </c>
    </row>
    <row r="32" spans="1:4" x14ac:dyDescent="0.2">
      <c r="A32" s="201" t="s">
        <v>34</v>
      </c>
      <c r="B32" s="202" t="s">
        <v>520</v>
      </c>
      <c r="C32" s="203">
        <v>16284157410</v>
      </c>
      <c r="D32" s="203">
        <v>16658847619</v>
      </c>
    </row>
    <row r="33" spans="1:4" x14ac:dyDescent="0.2">
      <c r="A33" s="198" t="s">
        <v>35</v>
      </c>
      <c r="B33" s="199" t="s">
        <v>521</v>
      </c>
      <c r="C33" s="200">
        <v>0</v>
      </c>
      <c r="D33" s="200">
        <v>0</v>
      </c>
    </row>
    <row r="34" spans="1:4" x14ac:dyDescent="0.2">
      <c r="A34" s="198" t="s">
        <v>36</v>
      </c>
      <c r="B34" s="199" t="s">
        <v>522</v>
      </c>
      <c r="C34" s="200">
        <v>0</v>
      </c>
      <c r="D34" s="200">
        <v>0</v>
      </c>
    </row>
    <row r="35" spans="1:4" x14ac:dyDescent="0.2">
      <c r="A35" s="198" t="s">
        <v>37</v>
      </c>
      <c r="B35" s="199" t="s">
        <v>523</v>
      </c>
      <c r="C35" s="200">
        <v>0</v>
      </c>
      <c r="D35" s="200">
        <v>0</v>
      </c>
    </row>
    <row r="36" spans="1:4" x14ac:dyDescent="0.2">
      <c r="A36" s="198" t="s">
        <v>38</v>
      </c>
      <c r="B36" s="199" t="s">
        <v>524</v>
      </c>
      <c r="C36" s="200">
        <v>0</v>
      </c>
      <c r="D36" s="200">
        <v>0</v>
      </c>
    </row>
    <row r="37" spans="1:4" x14ac:dyDescent="0.2">
      <c r="A37" s="198" t="s">
        <v>39</v>
      </c>
      <c r="B37" s="199" t="s">
        <v>525</v>
      </c>
      <c r="C37" s="200">
        <v>0</v>
      </c>
      <c r="D37" s="200">
        <v>0</v>
      </c>
    </row>
    <row r="38" spans="1:4" x14ac:dyDescent="0.2">
      <c r="A38" s="201" t="s">
        <v>40</v>
      </c>
      <c r="B38" s="202" t="s">
        <v>526</v>
      </c>
      <c r="C38" s="203">
        <v>0</v>
      </c>
      <c r="D38" s="203">
        <v>0</v>
      </c>
    </row>
    <row r="39" spans="1:4" x14ac:dyDescent="0.2">
      <c r="A39" s="198" t="s">
        <v>41</v>
      </c>
      <c r="B39" s="199" t="s">
        <v>1353</v>
      </c>
      <c r="C39" s="200">
        <v>0</v>
      </c>
      <c r="D39" s="200">
        <v>0</v>
      </c>
    </row>
    <row r="40" spans="1:4" x14ac:dyDescent="0.2">
      <c r="A40" s="198" t="s">
        <v>42</v>
      </c>
      <c r="B40" s="199" t="s">
        <v>1354</v>
      </c>
      <c r="C40" s="200">
        <v>0</v>
      </c>
      <c r="D40" s="200">
        <v>0</v>
      </c>
    </row>
    <row r="41" spans="1:4" x14ac:dyDescent="0.2">
      <c r="A41" s="198" t="s">
        <v>43</v>
      </c>
      <c r="B41" s="199" t="s">
        <v>1355</v>
      </c>
      <c r="C41" s="200">
        <v>0</v>
      </c>
      <c r="D41" s="200">
        <v>0</v>
      </c>
    </row>
    <row r="42" spans="1:4" x14ac:dyDescent="0.2">
      <c r="A42" s="198" t="s">
        <v>44</v>
      </c>
      <c r="B42" s="199" t="s">
        <v>1385</v>
      </c>
      <c r="C42" s="200">
        <v>0</v>
      </c>
      <c r="D42" s="200">
        <v>0</v>
      </c>
    </row>
    <row r="43" spans="1:4" x14ac:dyDescent="0.2">
      <c r="A43" s="198" t="s">
        <v>45</v>
      </c>
      <c r="B43" s="199" t="s">
        <v>527</v>
      </c>
      <c r="C43" s="200">
        <v>0</v>
      </c>
      <c r="D43" s="200">
        <v>0</v>
      </c>
    </row>
    <row r="44" spans="1:4" x14ac:dyDescent="0.2">
      <c r="A44" s="198" t="s">
        <v>46</v>
      </c>
      <c r="B44" s="199" t="s">
        <v>528</v>
      </c>
      <c r="C44" s="200">
        <v>0</v>
      </c>
      <c r="D44" s="200">
        <v>0</v>
      </c>
    </row>
    <row r="45" spans="1:4" x14ac:dyDescent="0.2">
      <c r="A45" s="198" t="s">
        <v>47</v>
      </c>
      <c r="B45" s="199" t="s">
        <v>529</v>
      </c>
      <c r="C45" s="200">
        <v>0</v>
      </c>
      <c r="D45" s="200">
        <v>0</v>
      </c>
    </row>
    <row r="46" spans="1:4" x14ac:dyDescent="0.2">
      <c r="A46" s="198" t="s">
        <v>48</v>
      </c>
      <c r="B46" s="199" t="s">
        <v>530</v>
      </c>
      <c r="C46" s="200">
        <v>0</v>
      </c>
      <c r="D46" s="200">
        <v>0</v>
      </c>
    </row>
    <row r="47" spans="1:4" x14ac:dyDescent="0.2">
      <c r="A47" s="201" t="s">
        <v>49</v>
      </c>
      <c r="B47" s="202" t="s">
        <v>531</v>
      </c>
      <c r="C47" s="203">
        <v>0</v>
      </c>
      <c r="D47" s="203">
        <v>0</v>
      </c>
    </row>
    <row r="48" spans="1:4" x14ac:dyDescent="0.2">
      <c r="A48" s="201" t="s">
        <v>50</v>
      </c>
      <c r="B48" s="202" t="s">
        <v>532</v>
      </c>
      <c r="C48" s="203">
        <v>0</v>
      </c>
      <c r="D48" s="203">
        <v>0</v>
      </c>
    </row>
    <row r="49" spans="1:4" x14ac:dyDescent="0.2">
      <c r="A49" s="198" t="s">
        <v>51</v>
      </c>
      <c r="B49" s="199" t="s">
        <v>533</v>
      </c>
      <c r="C49" s="200">
        <v>0</v>
      </c>
      <c r="D49" s="200">
        <v>0</v>
      </c>
    </row>
    <row r="50" spans="1:4" x14ac:dyDescent="0.2">
      <c r="A50" s="198" t="s">
        <v>52</v>
      </c>
      <c r="B50" s="199" t="s">
        <v>534</v>
      </c>
      <c r="C50" s="200">
        <v>0</v>
      </c>
      <c r="D50" s="200">
        <v>0</v>
      </c>
    </row>
    <row r="51" spans="1:4" x14ac:dyDescent="0.2">
      <c r="A51" s="201" t="s">
        <v>53</v>
      </c>
      <c r="B51" s="202" t="s">
        <v>535</v>
      </c>
      <c r="C51" s="203">
        <v>0</v>
      </c>
      <c r="D51" s="203">
        <v>0</v>
      </c>
    </row>
    <row r="52" spans="1:4" x14ac:dyDescent="0.2">
      <c r="A52" s="198" t="s">
        <v>54</v>
      </c>
      <c r="B52" s="199" t="s">
        <v>536</v>
      </c>
      <c r="C52" s="200">
        <v>111940</v>
      </c>
      <c r="D52" s="200">
        <v>147185</v>
      </c>
    </row>
    <row r="53" spans="1:4" x14ac:dyDescent="0.2">
      <c r="A53" s="198" t="s">
        <v>55</v>
      </c>
      <c r="B53" s="199" t="s">
        <v>537</v>
      </c>
      <c r="C53" s="200">
        <v>0</v>
      </c>
      <c r="D53" s="200">
        <v>0</v>
      </c>
    </row>
    <row r="54" spans="1:4" x14ac:dyDescent="0.2">
      <c r="A54" s="198" t="s">
        <v>56</v>
      </c>
      <c r="B54" s="199" t="s">
        <v>538</v>
      </c>
      <c r="C54" s="200">
        <v>0</v>
      </c>
      <c r="D54" s="200">
        <v>0</v>
      </c>
    </row>
    <row r="55" spans="1:4" x14ac:dyDescent="0.2">
      <c r="A55" s="201" t="s">
        <v>57</v>
      </c>
      <c r="B55" s="202" t="s">
        <v>539</v>
      </c>
      <c r="C55" s="203">
        <v>111940</v>
      </c>
      <c r="D55" s="203">
        <v>147185</v>
      </c>
    </row>
    <row r="56" spans="1:4" x14ac:dyDescent="0.2">
      <c r="A56" s="198" t="s">
        <v>58</v>
      </c>
      <c r="B56" s="199" t="s">
        <v>540</v>
      </c>
      <c r="C56" s="200">
        <v>717800552</v>
      </c>
      <c r="D56" s="200">
        <v>1294981515</v>
      </c>
    </row>
    <row r="57" spans="1:4" x14ac:dyDescent="0.2">
      <c r="A57" s="198" t="s">
        <v>59</v>
      </c>
      <c r="B57" s="199" t="s">
        <v>541</v>
      </c>
      <c r="C57" s="200">
        <v>940387836</v>
      </c>
      <c r="D57" s="200">
        <v>335238554</v>
      </c>
    </row>
    <row r="58" spans="1:4" x14ac:dyDescent="0.2">
      <c r="A58" s="201" t="s">
        <v>60</v>
      </c>
      <c r="B58" s="202" t="s">
        <v>542</v>
      </c>
      <c r="C58" s="203">
        <v>1658188388</v>
      </c>
      <c r="D58" s="203">
        <v>1630220069</v>
      </c>
    </row>
    <row r="59" spans="1:4" x14ac:dyDescent="0.2">
      <c r="A59" s="198" t="s">
        <v>61</v>
      </c>
      <c r="B59" s="199" t="s">
        <v>543</v>
      </c>
      <c r="C59" s="200">
        <v>0</v>
      </c>
      <c r="D59" s="200">
        <v>0</v>
      </c>
    </row>
    <row r="60" spans="1:4" x14ac:dyDescent="0.2">
      <c r="A60" s="198" t="s">
        <v>62</v>
      </c>
      <c r="B60" s="199" t="s">
        <v>544</v>
      </c>
      <c r="C60" s="200">
        <v>0</v>
      </c>
      <c r="D60" s="200">
        <v>0</v>
      </c>
    </row>
    <row r="61" spans="1:4" x14ac:dyDescent="0.2">
      <c r="A61" s="201" t="s">
        <v>63</v>
      </c>
      <c r="B61" s="202" t="s">
        <v>545</v>
      </c>
      <c r="C61" s="203">
        <v>0</v>
      </c>
      <c r="D61" s="203">
        <v>0</v>
      </c>
    </row>
    <row r="62" spans="1:4" x14ac:dyDescent="0.2">
      <c r="A62" s="201" t="s">
        <v>64</v>
      </c>
      <c r="B62" s="202" t="s">
        <v>546</v>
      </c>
      <c r="C62" s="203">
        <v>1658300328</v>
      </c>
      <c r="D62" s="203">
        <v>1630367254</v>
      </c>
    </row>
    <row r="63" spans="1:4" ht="25.5" x14ac:dyDescent="0.2">
      <c r="A63" s="198" t="s">
        <v>65</v>
      </c>
      <c r="B63" s="199" t="s">
        <v>547</v>
      </c>
      <c r="C63" s="200">
        <v>0</v>
      </c>
      <c r="D63" s="200">
        <v>0</v>
      </c>
    </row>
    <row r="64" spans="1:4" ht="25.5" x14ac:dyDescent="0.2">
      <c r="A64" s="198" t="s">
        <v>66</v>
      </c>
      <c r="B64" s="199" t="s">
        <v>548</v>
      </c>
      <c r="C64" s="200">
        <v>0</v>
      </c>
      <c r="D64" s="200">
        <v>0</v>
      </c>
    </row>
    <row r="65" spans="1:4" ht="25.5" x14ac:dyDescent="0.2">
      <c r="A65" s="198" t="s">
        <v>67</v>
      </c>
      <c r="B65" s="199" t="s">
        <v>549</v>
      </c>
      <c r="C65" s="200">
        <v>0</v>
      </c>
      <c r="D65" s="200">
        <v>0</v>
      </c>
    </row>
    <row r="66" spans="1:4" ht="25.5" x14ac:dyDescent="0.2">
      <c r="A66" s="198" t="s">
        <v>68</v>
      </c>
      <c r="B66" s="199" t="s">
        <v>550</v>
      </c>
      <c r="C66" s="200">
        <v>0</v>
      </c>
      <c r="D66" s="200">
        <v>0</v>
      </c>
    </row>
    <row r="67" spans="1:4" x14ac:dyDescent="0.2">
      <c r="A67" s="198" t="s">
        <v>69</v>
      </c>
      <c r="B67" s="199" t="s">
        <v>551</v>
      </c>
      <c r="C67" s="200">
        <v>51860030</v>
      </c>
      <c r="D67" s="200">
        <v>43591049</v>
      </c>
    </row>
    <row r="68" spans="1:4" x14ac:dyDescent="0.2">
      <c r="A68" s="198" t="s">
        <v>70</v>
      </c>
      <c r="B68" s="199" t="s">
        <v>552</v>
      </c>
      <c r="C68" s="200">
        <v>0</v>
      </c>
      <c r="D68" s="200">
        <v>0</v>
      </c>
    </row>
    <row r="69" spans="1:4" ht="25.5" x14ac:dyDescent="0.2">
      <c r="A69" s="198" t="s">
        <v>71</v>
      </c>
      <c r="B69" s="199" t="s">
        <v>553</v>
      </c>
      <c r="C69" s="200">
        <v>0</v>
      </c>
      <c r="D69" s="200">
        <v>0</v>
      </c>
    </row>
    <row r="70" spans="1:4" ht="25.5" x14ac:dyDescent="0.2">
      <c r="A70" s="198" t="s">
        <v>72</v>
      </c>
      <c r="B70" s="199" t="s">
        <v>554</v>
      </c>
      <c r="C70" s="200">
        <v>0</v>
      </c>
      <c r="D70" s="200">
        <v>0</v>
      </c>
    </row>
    <row r="71" spans="1:4" x14ac:dyDescent="0.2">
      <c r="A71" s="198" t="s">
        <v>73</v>
      </c>
      <c r="B71" s="199" t="s">
        <v>555</v>
      </c>
      <c r="C71" s="200">
        <v>23032921</v>
      </c>
      <c r="D71" s="200">
        <v>20145102</v>
      </c>
    </row>
    <row r="72" spans="1:4" x14ac:dyDescent="0.2">
      <c r="A72" s="198" t="s">
        <v>74</v>
      </c>
      <c r="B72" s="199" t="s">
        <v>556</v>
      </c>
      <c r="C72" s="200">
        <v>17344217</v>
      </c>
      <c r="D72" s="200">
        <v>10605620</v>
      </c>
    </row>
    <row r="73" spans="1:4" x14ac:dyDescent="0.2">
      <c r="A73" s="198" t="s">
        <v>75</v>
      </c>
      <c r="B73" s="199" t="s">
        <v>557</v>
      </c>
      <c r="C73" s="200">
        <v>11482892</v>
      </c>
      <c r="D73" s="200">
        <v>12840327</v>
      </c>
    </row>
    <row r="74" spans="1:4" x14ac:dyDescent="0.2">
      <c r="A74" s="198" t="s">
        <v>76</v>
      </c>
      <c r="B74" s="199" t="s">
        <v>558</v>
      </c>
      <c r="C74" s="200">
        <v>114300</v>
      </c>
      <c r="D74" s="200">
        <v>411210</v>
      </c>
    </row>
    <row r="75" spans="1:4" ht="25.5" x14ac:dyDescent="0.2">
      <c r="A75" s="198" t="s">
        <v>77</v>
      </c>
      <c r="B75" s="199" t="s">
        <v>559</v>
      </c>
      <c r="C75" s="200">
        <v>90000</v>
      </c>
      <c r="D75" s="200">
        <v>153743</v>
      </c>
    </row>
    <row r="76" spans="1:4" x14ac:dyDescent="0.2">
      <c r="A76" s="198" t="s">
        <v>78</v>
      </c>
      <c r="B76" s="199" t="s">
        <v>560</v>
      </c>
      <c r="C76" s="200">
        <v>0</v>
      </c>
      <c r="D76" s="200">
        <v>0</v>
      </c>
    </row>
    <row r="77" spans="1:4" x14ac:dyDescent="0.2">
      <c r="A77" s="198" t="s">
        <v>79</v>
      </c>
      <c r="B77" s="199" t="s">
        <v>561</v>
      </c>
      <c r="C77" s="200">
        <v>0</v>
      </c>
      <c r="D77" s="200">
        <v>0</v>
      </c>
    </row>
    <row r="78" spans="1:4" x14ac:dyDescent="0.2">
      <c r="A78" s="198" t="s">
        <v>80</v>
      </c>
      <c r="B78" s="199" t="s">
        <v>562</v>
      </c>
      <c r="C78" s="200">
        <v>24300</v>
      </c>
      <c r="D78" s="200">
        <v>41511</v>
      </c>
    </row>
    <row r="79" spans="1:4" x14ac:dyDescent="0.2">
      <c r="A79" s="198" t="s">
        <v>81</v>
      </c>
      <c r="B79" s="199" t="s">
        <v>563</v>
      </c>
      <c r="C79" s="200">
        <v>0</v>
      </c>
      <c r="D79" s="200">
        <v>0</v>
      </c>
    </row>
    <row r="80" spans="1:4" ht="25.5" x14ac:dyDescent="0.2">
      <c r="A80" s="198" t="s">
        <v>82</v>
      </c>
      <c r="B80" s="199" t="s">
        <v>1065</v>
      </c>
      <c r="C80" s="200">
        <v>0</v>
      </c>
      <c r="D80" s="200">
        <v>0</v>
      </c>
    </row>
    <row r="81" spans="1:4" x14ac:dyDescent="0.2">
      <c r="A81" s="198" t="s">
        <v>83</v>
      </c>
      <c r="B81" s="199" t="s">
        <v>564</v>
      </c>
      <c r="C81" s="200">
        <v>0</v>
      </c>
      <c r="D81" s="200">
        <v>0</v>
      </c>
    </row>
    <row r="82" spans="1:4" x14ac:dyDescent="0.2">
      <c r="A82" s="198" t="s">
        <v>84</v>
      </c>
      <c r="B82" s="199" t="s">
        <v>565</v>
      </c>
      <c r="C82" s="200">
        <v>0</v>
      </c>
      <c r="D82" s="200">
        <v>0</v>
      </c>
    </row>
    <row r="83" spans="1:4" x14ac:dyDescent="0.2">
      <c r="A83" s="198" t="s">
        <v>85</v>
      </c>
      <c r="B83" s="199" t="s">
        <v>566</v>
      </c>
      <c r="C83" s="200">
        <v>0</v>
      </c>
      <c r="D83" s="200">
        <v>215956</v>
      </c>
    </row>
    <row r="84" spans="1:4" x14ac:dyDescent="0.2">
      <c r="A84" s="198" t="s">
        <v>86</v>
      </c>
      <c r="B84" s="199" t="s">
        <v>567</v>
      </c>
      <c r="C84" s="200">
        <v>0</v>
      </c>
      <c r="D84" s="200">
        <v>0</v>
      </c>
    </row>
    <row r="85" spans="1:4" x14ac:dyDescent="0.2">
      <c r="A85" s="198" t="s">
        <v>87</v>
      </c>
      <c r="B85" s="199" t="s">
        <v>568</v>
      </c>
      <c r="C85" s="200">
        <v>0</v>
      </c>
      <c r="D85" s="200">
        <v>0</v>
      </c>
    </row>
    <row r="86" spans="1:4" x14ac:dyDescent="0.2">
      <c r="A86" s="198" t="s">
        <v>88</v>
      </c>
      <c r="B86" s="199" t="s">
        <v>569</v>
      </c>
      <c r="C86" s="200">
        <v>0</v>
      </c>
      <c r="D86" s="200">
        <v>0</v>
      </c>
    </row>
    <row r="87" spans="1:4" x14ac:dyDescent="0.2">
      <c r="A87" s="198" t="s">
        <v>89</v>
      </c>
      <c r="B87" s="199" t="s">
        <v>570</v>
      </c>
      <c r="C87" s="200">
        <v>0</v>
      </c>
      <c r="D87" s="200">
        <v>0</v>
      </c>
    </row>
    <row r="88" spans="1:4" x14ac:dyDescent="0.2">
      <c r="A88" s="198" t="s">
        <v>90</v>
      </c>
      <c r="B88" s="199" t="s">
        <v>571</v>
      </c>
      <c r="C88" s="200">
        <v>0</v>
      </c>
      <c r="D88" s="200">
        <v>0</v>
      </c>
    </row>
    <row r="89" spans="1:4" ht="25.5" x14ac:dyDescent="0.2">
      <c r="A89" s="198" t="s">
        <v>91</v>
      </c>
      <c r="B89" s="199" t="s">
        <v>572</v>
      </c>
      <c r="C89" s="200">
        <v>0</v>
      </c>
      <c r="D89" s="200">
        <v>0</v>
      </c>
    </row>
    <row r="90" spans="1:4" ht="25.5" x14ac:dyDescent="0.2">
      <c r="A90" s="198" t="s">
        <v>92</v>
      </c>
      <c r="B90" s="199" t="s">
        <v>573</v>
      </c>
      <c r="C90" s="200">
        <v>0</v>
      </c>
      <c r="D90" s="200">
        <v>0</v>
      </c>
    </row>
    <row r="91" spans="1:4" ht="25.5" x14ac:dyDescent="0.2">
      <c r="A91" s="198" t="s">
        <v>93</v>
      </c>
      <c r="B91" s="199" t="s">
        <v>574</v>
      </c>
      <c r="C91" s="200">
        <v>0</v>
      </c>
      <c r="D91" s="200">
        <v>0</v>
      </c>
    </row>
    <row r="92" spans="1:4" ht="25.5" x14ac:dyDescent="0.2">
      <c r="A92" s="198" t="s">
        <v>94</v>
      </c>
      <c r="B92" s="199" t="s">
        <v>575</v>
      </c>
      <c r="C92" s="200">
        <v>0</v>
      </c>
      <c r="D92" s="200">
        <v>0</v>
      </c>
    </row>
    <row r="93" spans="1:4" ht="25.5" x14ac:dyDescent="0.2">
      <c r="A93" s="198" t="s">
        <v>95</v>
      </c>
      <c r="B93" s="199" t="s">
        <v>576</v>
      </c>
      <c r="C93" s="200">
        <v>0</v>
      </c>
      <c r="D93" s="200">
        <v>0</v>
      </c>
    </row>
    <row r="94" spans="1:4" ht="25.5" x14ac:dyDescent="0.2">
      <c r="A94" s="198" t="s">
        <v>96</v>
      </c>
      <c r="B94" s="199" t="s">
        <v>577</v>
      </c>
      <c r="C94" s="200">
        <v>0</v>
      </c>
      <c r="D94" s="200">
        <v>0</v>
      </c>
    </row>
    <row r="95" spans="1:4" ht="25.5" x14ac:dyDescent="0.2">
      <c r="A95" s="198" t="s">
        <v>97</v>
      </c>
      <c r="B95" s="199" t="s">
        <v>578</v>
      </c>
      <c r="C95" s="200">
        <v>0</v>
      </c>
      <c r="D95" s="200">
        <v>0</v>
      </c>
    </row>
    <row r="96" spans="1:4" ht="25.5" x14ac:dyDescent="0.2">
      <c r="A96" s="198" t="s">
        <v>98</v>
      </c>
      <c r="B96" s="199" t="s">
        <v>579</v>
      </c>
      <c r="C96" s="200">
        <v>0</v>
      </c>
      <c r="D96" s="200">
        <v>0</v>
      </c>
    </row>
    <row r="97" spans="1:4" ht="25.5" x14ac:dyDescent="0.2">
      <c r="A97" s="198" t="s">
        <v>99</v>
      </c>
      <c r="B97" s="199" t="s">
        <v>580</v>
      </c>
      <c r="C97" s="200">
        <v>0</v>
      </c>
      <c r="D97" s="200">
        <v>0</v>
      </c>
    </row>
    <row r="98" spans="1:4" x14ac:dyDescent="0.2">
      <c r="A98" s="198" t="s">
        <v>100</v>
      </c>
      <c r="B98" s="199" t="s">
        <v>581</v>
      </c>
      <c r="C98" s="200">
        <v>0</v>
      </c>
      <c r="D98" s="200">
        <v>0</v>
      </c>
    </row>
    <row r="99" spans="1:4" ht="25.5" x14ac:dyDescent="0.2">
      <c r="A99" s="198" t="s">
        <v>101</v>
      </c>
      <c r="B99" s="199" t="s">
        <v>582</v>
      </c>
      <c r="C99" s="200">
        <v>0</v>
      </c>
      <c r="D99" s="200">
        <v>0</v>
      </c>
    </row>
    <row r="100" spans="1:4" ht="25.5" x14ac:dyDescent="0.2">
      <c r="A100" s="198" t="s">
        <v>102</v>
      </c>
      <c r="B100" s="199" t="s">
        <v>583</v>
      </c>
      <c r="C100" s="200">
        <v>0</v>
      </c>
      <c r="D100" s="200">
        <v>0</v>
      </c>
    </row>
    <row r="101" spans="1:4" ht="25.5" x14ac:dyDescent="0.2">
      <c r="A101" s="198" t="s">
        <v>103</v>
      </c>
      <c r="B101" s="199" t="s">
        <v>584</v>
      </c>
      <c r="C101" s="200">
        <v>0</v>
      </c>
      <c r="D101" s="200">
        <v>0</v>
      </c>
    </row>
    <row r="102" spans="1:4" ht="25.5" x14ac:dyDescent="0.2">
      <c r="A102" s="198" t="s">
        <v>104</v>
      </c>
      <c r="B102" s="199" t="s">
        <v>585</v>
      </c>
      <c r="C102" s="200">
        <v>0</v>
      </c>
      <c r="D102" s="200">
        <v>0</v>
      </c>
    </row>
    <row r="103" spans="1:4" ht="25.5" x14ac:dyDescent="0.2">
      <c r="A103" s="198" t="s">
        <v>105</v>
      </c>
      <c r="B103" s="199" t="s">
        <v>586</v>
      </c>
      <c r="C103" s="200">
        <v>0</v>
      </c>
      <c r="D103" s="200">
        <v>0</v>
      </c>
    </row>
    <row r="104" spans="1:4" ht="25.5" x14ac:dyDescent="0.2">
      <c r="A104" s="198" t="s">
        <v>106</v>
      </c>
      <c r="B104" s="199" t="s">
        <v>587</v>
      </c>
      <c r="C104" s="200">
        <v>0</v>
      </c>
      <c r="D104" s="200">
        <v>0</v>
      </c>
    </row>
    <row r="105" spans="1:4" ht="25.5" x14ac:dyDescent="0.2">
      <c r="A105" s="198" t="s">
        <v>107</v>
      </c>
      <c r="B105" s="199" t="s">
        <v>588</v>
      </c>
      <c r="C105" s="200">
        <v>0</v>
      </c>
      <c r="D105" s="200">
        <v>0</v>
      </c>
    </row>
    <row r="106" spans="1:4" x14ac:dyDescent="0.2">
      <c r="A106" s="201" t="s">
        <v>108</v>
      </c>
      <c r="B106" s="202" t="s">
        <v>589</v>
      </c>
      <c r="C106" s="203">
        <v>51974330</v>
      </c>
      <c r="D106" s="203">
        <v>44002259</v>
      </c>
    </row>
    <row r="107" spans="1:4" ht="25.5" x14ac:dyDescent="0.2">
      <c r="A107" s="198" t="s">
        <v>109</v>
      </c>
      <c r="B107" s="199" t="s">
        <v>590</v>
      </c>
      <c r="C107" s="200">
        <v>0</v>
      </c>
      <c r="D107" s="200">
        <v>0</v>
      </c>
    </row>
    <row r="108" spans="1:4" ht="25.5" x14ac:dyDescent="0.2">
      <c r="A108" s="198" t="s">
        <v>110</v>
      </c>
      <c r="B108" s="199" t="s">
        <v>591</v>
      </c>
      <c r="C108" s="200">
        <v>0</v>
      </c>
      <c r="D108" s="200">
        <v>0</v>
      </c>
    </row>
    <row r="109" spans="1:4" ht="25.5" x14ac:dyDescent="0.2">
      <c r="A109" s="198" t="s">
        <v>111</v>
      </c>
      <c r="B109" s="199" t="s">
        <v>592</v>
      </c>
      <c r="C109" s="200">
        <v>0</v>
      </c>
      <c r="D109" s="200">
        <v>0</v>
      </c>
    </row>
    <row r="110" spans="1:4" ht="25.5" x14ac:dyDescent="0.2">
      <c r="A110" s="198" t="s">
        <v>112</v>
      </c>
      <c r="B110" s="199" t="s">
        <v>593</v>
      </c>
      <c r="C110" s="200">
        <v>0</v>
      </c>
      <c r="D110" s="200">
        <v>0</v>
      </c>
    </row>
    <row r="111" spans="1:4" x14ac:dyDescent="0.2">
      <c r="A111" s="198" t="s">
        <v>113</v>
      </c>
      <c r="B111" s="199" t="s">
        <v>594</v>
      </c>
      <c r="C111" s="200">
        <v>162036605</v>
      </c>
      <c r="D111" s="200">
        <v>167269794</v>
      </c>
    </row>
    <row r="112" spans="1:4" x14ac:dyDescent="0.2">
      <c r="A112" s="198" t="s">
        <v>114</v>
      </c>
      <c r="B112" s="199" t="s">
        <v>595</v>
      </c>
      <c r="C112" s="200">
        <v>0</v>
      </c>
      <c r="D112" s="200">
        <v>0</v>
      </c>
    </row>
    <row r="113" spans="1:4" ht="25.5" x14ac:dyDescent="0.2">
      <c r="A113" s="198" t="s">
        <v>115</v>
      </c>
      <c r="B113" s="199" t="s">
        <v>596</v>
      </c>
      <c r="C113" s="200">
        <v>0</v>
      </c>
      <c r="D113" s="200">
        <v>0</v>
      </c>
    </row>
    <row r="114" spans="1:4" ht="25.5" x14ac:dyDescent="0.2">
      <c r="A114" s="198" t="s">
        <v>116</v>
      </c>
      <c r="B114" s="199" t="s">
        <v>597</v>
      </c>
      <c r="C114" s="200">
        <v>0</v>
      </c>
      <c r="D114" s="200">
        <v>0</v>
      </c>
    </row>
    <row r="115" spans="1:4" x14ac:dyDescent="0.2">
      <c r="A115" s="198" t="s">
        <v>117</v>
      </c>
      <c r="B115" s="199" t="s">
        <v>598</v>
      </c>
      <c r="C115" s="200">
        <v>16934856</v>
      </c>
      <c r="D115" s="200">
        <v>17533833</v>
      </c>
    </row>
    <row r="116" spans="1:4" x14ac:dyDescent="0.2">
      <c r="A116" s="198" t="s">
        <v>118</v>
      </c>
      <c r="B116" s="199" t="s">
        <v>599</v>
      </c>
      <c r="C116" s="200">
        <v>143123949</v>
      </c>
      <c r="D116" s="200">
        <v>149077089</v>
      </c>
    </row>
    <row r="117" spans="1:4" x14ac:dyDescent="0.2">
      <c r="A117" s="198" t="s">
        <v>119</v>
      </c>
      <c r="B117" s="199" t="s">
        <v>600</v>
      </c>
      <c r="C117" s="200">
        <v>1977800</v>
      </c>
      <c r="D117" s="200">
        <v>658872</v>
      </c>
    </row>
    <row r="118" spans="1:4" x14ac:dyDescent="0.2">
      <c r="A118" s="198" t="s">
        <v>120</v>
      </c>
      <c r="B118" s="199" t="s">
        <v>601</v>
      </c>
      <c r="C118" s="200">
        <v>0</v>
      </c>
      <c r="D118" s="200">
        <v>0</v>
      </c>
    </row>
    <row r="119" spans="1:4" ht="25.5" x14ac:dyDescent="0.2">
      <c r="A119" s="198" t="s">
        <v>121</v>
      </c>
      <c r="B119" s="199" t="s">
        <v>602</v>
      </c>
      <c r="C119" s="200">
        <v>0</v>
      </c>
      <c r="D119" s="200">
        <v>0</v>
      </c>
    </row>
    <row r="120" spans="1:4" x14ac:dyDescent="0.2">
      <c r="A120" s="198" t="s">
        <v>122</v>
      </c>
      <c r="B120" s="199" t="s">
        <v>603</v>
      </c>
      <c r="C120" s="200">
        <v>0</v>
      </c>
      <c r="D120" s="200">
        <v>0</v>
      </c>
    </row>
    <row r="121" spans="1:4" x14ac:dyDescent="0.2">
      <c r="A121" s="198" t="s">
        <v>123</v>
      </c>
      <c r="B121" s="199" t="s">
        <v>604</v>
      </c>
      <c r="C121" s="200">
        <v>0</v>
      </c>
      <c r="D121" s="200">
        <v>0</v>
      </c>
    </row>
    <row r="122" spans="1:4" ht="25.5" x14ac:dyDescent="0.2">
      <c r="A122" s="198" t="s">
        <v>124</v>
      </c>
      <c r="B122" s="199" t="s">
        <v>605</v>
      </c>
      <c r="C122" s="200">
        <v>0</v>
      </c>
      <c r="D122" s="200">
        <v>0</v>
      </c>
    </row>
    <row r="123" spans="1:4" ht="25.5" x14ac:dyDescent="0.2">
      <c r="A123" s="198" t="s">
        <v>125</v>
      </c>
      <c r="B123" s="199" t="s">
        <v>606</v>
      </c>
      <c r="C123" s="200">
        <v>0</v>
      </c>
      <c r="D123" s="200">
        <v>0</v>
      </c>
    </row>
    <row r="124" spans="1:4" ht="25.5" x14ac:dyDescent="0.2">
      <c r="A124" s="198" t="s">
        <v>126</v>
      </c>
      <c r="B124" s="199" t="s">
        <v>1066</v>
      </c>
      <c r="C124" s="200">
        <v>0</v>
      </c>
      <c r="D124" s="200">
        <v>0</v>
      </c>
    </row>
    <row r="125" spans="1:4" ht="25.5" x14ac:dyDescent="0.2">
      <c r="A125" s="198" t="s">
        <v>127</v>
      </c>
      <c r="B125" s="199" t="s">
        <v>607</v>
      </c>
      <c r="C125" s="200">
        <v>0</v>
      </c>
      <c r="D125" s="200">
        <v>0</v>
      </c>
    </row>
    <row r="126" spans="1:4" x14ac:dyDescent="0.2">
      <c r="A126" s="198" t="s">
        <v>128</v>
      </c>
      <c r="B126" s="199" t="s">
        <v>608</v>
      </c>
      <c r="C126" s="200">
        <v>0</v>
      </c>
      <c r="D126" s="200">
        <v>0</v>
      </c>
    </row>
    <row r="127" spans="1:4" x14ac:dyDescent="0.2">
      <c r="A127" s="198" t="s">
        <v>129</v>
      </c>
      <c r="B127" s="199" t="s">
        <v>609</v>
      </c>
      <c r="C127" s="200">
        <v>0</v>
      </c>
      <c r="D127" s="200">
        <v>0</v>
      </c>
    </row>
    <row r="128" spans="1:4" x14ac:dyDescent="0.2">
      <c r="A128" s="198" t="s">
        <v>130</v>
      </c>
      <c r="B128" s="199" t="s">
        <v>610</v>
      </c>
      <c r="C128" s="200">
        <v>0</v>
      </c>
      <c r="D128" s="200">
        <v>0</v>
      </c>
    </row>
    <row r="129" spans="1:4" x14ac:dyDescent="0.2">
      <c r="A129" s="198" t="s">
        <v>131</v>
      </c>
      <c r="B129" s="199" t="s">
        <v>611</v>
      </c>
      <c r="C129" s="200">
        <v>0</v>
      </c>
      <c r="D129" s="200">
        <v>0</v>
      </c>
    </row>
    <row r="130" spans="1:4" x14ac:dyDescent="0.2">
      <c r="A130" s="198" t="s">
        <v>132</v>
      </c>
      <c r="B130" s="199" t="s">
        <v>612</v>
      </c>
      <c r="C130" s="200">
        <v>0</v>
      </c>
      <c r="D130" s="200">
        <v>0</v>
      </c>
    </row>
    <row r="131" spans="1:4" x14ac:dyDescent="0.2">
      <c r="A131" s="198" t="s">
        <v>133</v>
      </c>
      <c r="B131" s="199" t="s">
        <v>613</v>
      </c>
      <c r="C131" s="200">
        <v>0</v>
      </c>
      <c r="D131" s="200">
        <v>0</v>
      </c>
    </row>
    <row r="132" spans="1:4" x14ac:dyDescent="0.2">
      <c r="A132" s="198" t="s">
        <v>134</v>
      </c>
      <c r="B132" s="199" t="s">
        <v>614</v>
      </c>
      <c r="C132" s="200">
        <v>0</v>
      </c>
      <c r="D132" s="200">
        <v>0</v>
      </c>
    </row>
    <row r="133" spans="1:4" ht="25.5" x14ac:dyDescent="0.2">
      <c r="A133" s="198" t="s">
        <v>135</v>
      </c>
      <c r="B133" s="199" t="s">
        <v>615</v>
      </c>
      <c r="C133" s="200">
        <v>0</v>
      </c>
      <c r="D133" s="200">
        <v>0</v>
      </c>
    </row>
    <row r="134" spans="1:4" ht="25.5" x14ac:dyDescent="0.2">
      <c r="A134" s="198" t="s">
        <v>136</v>
      </c>
      <c r="B134" s="199" t="s">
        <v>616</v>
      </c>
      <c r="C134" s="200">
        <v>0</v>
      </c>
      <c r="D134" s="200">
        <v>0</v>
      </c>
    </row>
    <row r="135" spans="1:4" ht="25.5" x14ac:dyDescent="0.2">
      <c r="A135" s="198" t="s">
        <v>137</v>
      </c>
      <c r="B135" s="199" t="s">
        <v>617</v>
      </c>
      <c r="C135" s="200">
        <v>0</v>
      </c>
      <c r="D135" s="200">
        <v>0</v>
      </c>
    </row>
    <row r="136" spans="1:4" ht="25.5" x14ac:dyDescent="0.2">
      <c r="A136" s="198" t="s">
        <v>138</v>
      </c>
      <c r="B136" s="199" t="s">
        <v>618</v>
      </c>
      <c r="C136" s="200">
        <v>0</v>
      </c>
      <c r="D136" s="200">
        <v>0</v>
      </c>
    </row>
    <row r="137" spans="1:4" ht="25.5" x14ac:dyDescent="0.2">
      <c r="A137" s="198" t="s">
        <v>139</v>
      </c>
      <c r="B137" s="199" t="s">
        <v>619</v>
      </c>
      <c r="C137" s="200">
        <v>0</v>
      </c>
      <c r="D137" s="200">
        <v>0</v>
      </c>
    </row>
    <row r="138" spans="1:4" ht="25.5" x14ac:dyDescent="0.2">
      <c r="A138" s="198" t="s">
        <v>140</v>
      </c>
      <c r="B138" s="199" t="s">
        <v>620</v>
      </c>
      <c r="C138" s="200">
        <v>0</v>
      </c>
      <c r="D138" s="200">
        <v>0</v>
      </c>
    </row>
    <row r="139" spans="1:4" ht="25.5" x14ac:dyDescent="0.2">
      <c r="A139" s="198" t="s">
        <v>141</v>
      </c>
      <c r="B139" s="199" t="s">
        <v>621</v>
      </c>
      <c r="C139" s="200">
        <v>0</v>
      </c>
      <c r="D139" s="200">
        <v>0</v>
      </c>
    </row>
    <row r="140" spans="1:4" ht="25.5" x14ac:dyDescent="0.2">
      <c r="A140" s="198" t="s">
        <v>142</v>
      </c>
      <c r="B140" s="199" t="s">
        <v>622</v>
      </c>
      <c r="C140" s="200">
        <v>0</v>
      </c>
      <c r="D140" s="200">
        <v>0</v>
      </c>
    </row>
    <row r="141" spans="1:4" ht="25.5" x14ac:dyDescent="0.2">
      <c r="A141" s="198" t="s">
        <v>144</v>
      </c>
      <c r="B141" s="199" t="s">
        <v>623</v>
      </c>
      <c r="C141" s="200">
        <v>0</v>
      </c>
      <c r="D141" s="200">
        <v>0</v>
      </c>
    </row>
    <row r="142" spans="1:4" ht="25.5" x14ac:dyDescent="0.2">
      <c r="A142" s="198" t="s">
        <v>145</v>
      </c>
      <c r="B142" s="199" t="s">
        <v>1067</v>
      </c>
      <c r="C142" s="200">
        <v>0</v>
      </c>
      <c r="D142" s="200">
        <v>0</v>
      </c>
    </row>
    <row r="143" spans="1:4" ht="25.5" x14ac:dyDescent="0.2">
      <c r="A143" s="198" t="s">
        <v>146</v>
      </c>
      <c r="B143" s="199" t="s">
        <v>624</v>
      </c>
      <c r="C143" s="200">
        <v>0</v>
      </c>
      <c r="D143" s="200">
        <v>0</v>
      </c>
    </row>
    <row r="144" spans="1:4" ht="25.5" x14ac:dyDescent="0.2">
      <c r="A144" s="198" t="s">
        <v>147</v>
      </c>
      <c r="B144" s="199" t="s">
        <v>1068</v>
      </c>
      <c r="C144" s="200">
        <v>0</v>
      </c>
      <c r="D144" s="200">
        <v>0</v>
      </c>
    </row>
    <row r="145" spans="1:4" ht="25.5" x14ac:dyDescent="0.2">
      <c r="A145" s="198" t="s">
        <v>148</v>
      </c>
      <c r="B145" s="199" t="s">
        <v>1069</v>
      </c>
      <c r="C145" s="200">
        <v>0</v>
      </c>
      <c r="D145" s="200">
        <v>0</v>
      </c>
    </row>
    <row r="146" spans="1:4" ht="25.5" x14ac:dyDescent="0.2">
      <c r="A146" s="198" t="s">
        <v>149</v>
      </c>
      <c r="B146" s="199" t="s">
        <v>1070</v>
      </c>
      <c r="C146" s="200">
        <v>0</v>
      </c>
      <c r="D146" s="200">
        <v>0</v>
      </c>
    </row>
    <row r="147" spans="1:4" x14ac:dyDescent="0.2">
      <c r="A147" s="201" t="s">
        <v>150</v>
      </c>
      <c r="B147" s="202" t="s">
        <v>625</v>
      </c>
      <c r="C147" s="203">
        <v>162036605</v>
      </c>
      <c r="D147" s="203">
        <v>167269794</v>
      </c>
    </row>
    <row r="148" spans="1:4" x14ac:dyDescent="0.2">
      <c r="A148" s="198" t="s">
        <v>151</v>
      </c>
      <c r="B148" s="199" t="s">
        <v>626</v>
      </c>
      <c r="C148" s="200">
        <v>0</v>
      </c>
      <c r="D148" s="200">
        <v>0</v>
      </c>
    </row>
    <row r="149" spans="1:4" x14ac:dyDescent="0.2">
      <c r="A149" s="198" t="s">
        <v>152</v>
      </c>
      <c r="B149" s="199" t="s">
        <v>627</v>
      </c>
      <c r="C149" s="200">
        <v>0</v>
      </c>
      <c r="D149" s="200">
        <v>0</v>
      </c>
    </row>
    <row r="150" spans="1:4" x14ac:dyDescent="0.2">
      <c r="A150" s="198" t="s">
        <v>153</v>
      </c>
      <c r="B150" s="199" t="s">
        <v>1071</v>
      </c>
      <c r="C150" s="200">
        <v>0</v>
      </c>
      <c r="D150" s="200">
        <v>0</v>
      </c>
    </row>
    <row r="151" spans="1:4" x14ac:dyDescent="0.2">
      <c r="A151" s="198" t="s">
        <v>154</v>
      </c>
      <c r="B151" s="199" t="s">
        <v>628</v>
      </c>
      <c r="C151" s="200">
        <v>0</v>
      </c>
      <c r="D151" s="200">
        <v>0</v>
      </c>
    </row>
    <row r="152" spans="1:4" x14ac:dyDescent="0.2">
      <c r="A152" s="198" t="s">
        <v>155</v>
      </c>
      <c r="B152" s="199" t="s">
        <v>629</v>
      </c>
      <c r="C152" s="200">
        <v>0</v>
      </c>
      <c r="D152" s="200">
        <v>0</v>
      </c>
    </row>
    <row r="153" spans="1:4" x14ac:dyDescent="0.2">
      <c r="A153" s="198" t="s">
        <v>156</v>
      </c>
      <c r="B153" s="199" t="s">
        <v>630</v>
      </c>
      <c r="C153" s="200">
        <v>0</v>
      </c>
      <c r="D153" s="200">
        <v>0</v>
      </c>
    </row>
    <row r="154" spans="1:4" x14ac:dyDescent="0.2">
      <c r="A154" s="198" t="s">
        <v>157</v>
      </c>
      <c r="B154" s="199" t="s">
        <v>631</v>
      </c>
      <c r="C154" s="200">
        <v>0</v>
      </c>
      <c r="D154" s="200">
        <v>0</v>
      </c>
    </row>
    <row r="155" spans="1:4" x14ac:dyDescent="0.2">
      <c r="A155" s="198" t="s">
        <v>158</v>
      </c>
      <c r="B155" s="199" t="s">
        <v>632</v>
      </c>
      <c r="C155" s="200">
        <v>0</v>
      </c>
      <c r="D155" s="200">
        <v>0</v>
      </c>
    </row>
    <row r="156" spans="1:4" x14ac:dyDescent="0.2">
      <c r="A156" s="198" t="s">
        <v>159</v>
      </c>
      <c r="B156" s="199" t="s">
        <v>633</v>
      </c>
      <c r="C156" s="200">
        <v>0</v>
      </c>
      <c r="D156" s="200">
        <v>0</v>
      </c>
    </row>
    <row r="157" spans="1:4" x14ac:dyDescent="0.2">
      <c r="A157" s="198" t="s">
        <v>160</v>
      </c>
      <c r="B157" s="199" t="s">
        <v>634</v>
      </c>
      <c r="C157" s="200">
        <v>100000</v>
      </c>
      <c r="D157" s="200">
        <v>100000</v>
      </c>
    </row>
    <row r="158" spans="1:4" x14ac:dyDescent="0.2">
      <c r="A158" s="198" t="s">
        <v>161</v>
      </c>
      <c r="B158" s="199" t="s">
        <v>635</v>
      </c>
      <c r="C158" s="200">
        <v>546095094</v>
      </c>
      <c r="D158" s="200">
        <v>546095094</v>
      </c>
    </row>
    <row r="159" spans="1:4" ht="25.5" x14ac:dyDescent="0.2">
      <c r="A159" s="198" t="s">
        <v>162</v>
      </c>
      <c r="B159" s="199" t="s">
        <v>636</v>
      </c>
      <c r="C159" s="200">
        <v>0</v>
      </c>
      <c r="D159" s="200">
        <v>0</v>
      </c>
    </row>
    <row r="160" spans="1:4" ht="25.5" x14ac:dyDescent="0.2">
      <c r="A160" s="198" t="s">
        <v>163</v>
      </c>
      <c r="B160" s="199" t="s">
        <v>637</v>
      </c>
      <c r="C160" s="200">
        <v>0</v>
      </c>
      <c r="D160" s="200">
        <v>0</v>
      </c>
    </row>
    <row r="161" spans="1:4" x14ac:dyDescent="0.2">
      <c r="A161" s="198" t="s">
        <v>164</v>
      </c>
      <c r="B161" s="199" t="s">
        <v>1072</v>
      </c>
      <c r="C161" s="200">
        <v>0</v>
      </c>
      <c r="D161" s="200">
        <v>0</v>
      </c>
    </row>
    <row r="162" spans="1:4" x14ac:dyDescent="0.2">
      <c r="A162" s="198" t="s">
        <v>165</v>
      </c>
      <c r="B162" s="199" t="s">
        <v>638</v>
      </c>
      <c r="C162" s="200">
        <v>0</v>
      </c>
      <c r="D162" s="200">
        <v>0</v>
      </c>
    </row>
    <row r="163" spans="1:4" x14ac:dyDescent="0.2">
      <c r="A163" s="201" t="s">
        <v>166</v>
      </c>
      <c r="B163" s="202" t="s">
        <v>639</v>
      </c>
      <c r="C163" s="203">
        <v>546195094</v>
      </c>
      <c r="D163" s="203">
        <v>546195094</v>
      </c>
    </row>
    <row r="164" spans="1:4" x14ac:dyDescent="0.2">
      <c r="A164" s="201" t="s">
        <v>167</v>
      </c>
      <c r="B164" s="202" t="s">
        <v>640</v>
      </c>
      <c r="C164" s="203">
        <v>760206029</v>
      </c>
      <c r="D164" s="203">
        <v>757467147</v>
      </c>
    </row>
    <row r="165" spans="1:4" x14ac:dyDescent="0.2">
      <c r="A165" s="198" t="s">
        <v>168</v>
      </c>
      <c r="B165" s="199" t="s">
        <v>1073</v>
      </c>
      <c r="C165" s="200">
        <v>0</v>
      </c>
      <c r="D165" s="200">
        <v>0</v>
      </c>
    </row>
    <row r="166" spans="1:4" x14ac:dyDescent="0.2">
      <c r="A166" s="198" t="s">
        <v>169</v>
      </c>
      <c r="B166" s="199" t="s">
        <v>1074</v>
      </c>
      <c r="C166" s="200">
        <v>130732160</v>
      </c>
      <c r="D166" s="200">
        <v>203933933</v>
      </c>
    </row>
    <row r="167" spans="1:4" x14ac:dyDescent="0.2">
      <c r="A167" s="198" t="s">
        <v>170</v>
      </c>
      <c r="B167" s="199" t="s">
        <v>1075</v>
      </c>
      <c r="C167" s="200">
        <v>0</v>
      </c>
      <c r="D167" s="200">
        <v>0</v>
      </c>
    </row>
    <row r="168" spans="1:4" x14ac:dyDescent="0.2">
      <c r="A168" s="198" t="s">
        <v>171</v>
      </c>
      <c r="B168" s="199" t="s">
        <v>1076</v>
      </c>
      <c r="C168" s="200">
        <v>0</v>
      </c>
      <c r="D168" s="200">
        <v>0</v>
      </c>
    </row>
    <row r="169" spans="1:4" x14ac:dyDescent="0.2">
      <c r="A169" s="201" t="s">
        <v>172</v>
      </c>
      <c r="B169" s="202" t="s">
        <v>1077</v>
      </c>
      <c r="C169" s="203">
        <v>130732160</v>
      </c>
      <c r="D169" s="203">
        <v>203933933</v>
      </c>
    </row>
    <row r="170" spans="1:4" x14ac:dyDescent="0.2">
      <c r="A170" s="198" t="s">
        <v>173</v>
      </c>
      <c r="B170" s="199" t="s">
        <v>1078</v>
      </c>
      <c r="C170" s="200">
        <v>0</v>
      </c>
      <c r="D170" s="200">
        <v>0</v>
      </c>
    </row>
    <row r="171" spans="1:4" x14ac:dyDescent="0.2">
      <c r="A171" s="198" t="s">
        <v>174</v>
      </c>
      <c r="B171" s="199" t="s">
        <v>1079</v>
      </c>
      <c r="C171" s="200">
        <v>-75030042</v>
      </c>
      <c r="D171" s="200">
        <v>-148299462</v>
      </c>
    </row>
    <row r="172" spans="1:4" x14ac:dyDescent="0.2">
      <c r="A172" s="201" t="s">
        <v>175</v>
      </c>
      <c r="B172" s="202" t="s">
        <v>1080</v>
      </c>
      <c r="C172" s="203">
        <v>-75030042</v>
      </c>
      <c r="D172" s="203">
        <v>-148299462</v>
      </c>
    </row>
    <row r="173" spans="1:4" x14ac:dyDescent="0.2">
      <c r="A173" s="198" t="s">
        <v>176</v>
      </c>
      <c r="B173" s="199" t="s">
        <v>1081</v>
      </c>
      <c r="C173" s="200">
        <v>0</v>
      </c>
      <c r="D173" s="200">
        <v>0</v>
      </c>
    </row>
    <row r="174" spans="1:4" ht="25.5" x14ac:dyDescent="0.2">
      <c r="A174" s="198" t="s">
        <v>177</v>
      </c>
      <c r="B174" s="199" t="s">
        <v>1082</v>
      </c>
      <c r="C174" s="200">
        <v>0</v>
      </c>
      <c r="D174" s="200">
        <v>0</v>
      </c>
    </row>
    <row r="175" spans="1:4" x14ac:dyDescent="0.2">
      <c r="A175" s="201" t="s">
        <v>178</v>
      </c>
      <c r="B175" s="202" t="s">
        <v>1083</v>
      </c>
      <c r="C175" s="203">
        <v>0</v>
      </c>
      <c r="D175" s="203">
        <v>0</v>
      </c>
    </row>
    <row r="176" spans="1:4" x14ac:dyDescent="0.2">
      <c r="A176" s="201" t="s">
        <v>179</v>
      </c>
      <c r="B176" s="202" t="s">
        <v>1084</v>
      </c>
      <c r="C176" s="203">
        <v>55702118</v>
      </c>
      <c r="D176" s="203">
        <v>55634471</v>
      </c>
    </row>
    <row r="177" spans="1:4" x14ac:dyDescent="0.2">
      <c r="A177" s="198" t="s">
        <v>180</v>
      </c>
      <c r="B177" s="199" t="s">
        <v>641</v>
      </c>
      <c r="C177" s="200">
        <v>0</v>
      </c>
      <c r="D177" s="200">
        <v>0</v>
      </c>
    </row>
    <row r="178" spans="1:4" x14ac:dyDescent="0.2">
      <c r="A178" s="198" t="s">
        <v>181</v>
      </c>
      <c r="B178" s="199" t="s">
        <v>642</v>
      </c>
      <c r="C178" s="200">
        <v>0</v>
      </c>
      <c r="D178" s="200">
        <v>0</v>
      </c>
    </row>
    <row r="179" spans="1:4" x14ac:dyDescent="0.2">
      <c r="A179" s="198" t="s">
        <v>182</v>
      </c>
      <c r="B179" s="199" t="s">
        <v>643</v>
      </c>
      <c r="C179" s="200">
        <v>0</v>
      </c>
      <c r="D179" s="200">
        <v>0</v>
      </c>
    </row>
    <row r="180" spans="1:4" x14ac:dyDescent="0.2">
      <c r="A180" s="201" t="s">
        <v>183</v>
      </c>
      <c r="B180" s="202" t="s">
        <v>644</v>
      </c>
      <c r="C180" s="203">
        <v>0</v>
      </c>
      <c r="D180" s="203">
        <v>0</v>
      </c>
    </row>
    <row r="181" spans="1:4" x14ac:dyDescent="0.2">
      <c r="A181" s="201" t="s">
        <v>184</v>
      </c>
      <c r="B181" s="202" t="s">
        <v>645</v>
      </c>
      <c r="C181" s="203">
        <v>18758365885</v>
      </c>
      <c r="D181" s="203">
        <v>19102316491</v>
      </c>
    </row>
    <row r="182" spans="1:4" x14ac:dyDescent="0.2">
      <c r="A182" s="198" t="s">
        <v>185</v>
      </c>
      <c r="B182" s="199" t="s">
        <v>646</v>
      </c>
      <c r="C182" s="200">
        <v>15833377000</v>
      </c>
      <c r="D182" s="200">
        <v>15833377000</v>
      </c>
    </row>
    <row r="183" spans="1:4" x14ac:dyDescent="0.2">
      <c r="A183" s="198" t="s">
        <v>186</v>
      </c>
      <c r="B183" s="199" t="s">
        <v>647</v>
      </c>
      <c r="C183" s="200">
        <v>-470819833</v>
      </c>
      <c r="D183" s="200">
        <v>-470819833</v>
      </c>
    </row>
    <row r="184" spans="1:4" x14ac:dyDescent="0.2">
      <c r="A184" s="198" t="s">
        <v>187</v>
      </c>
      <c r="B184" s="199" t="s">
        <v>1118</v>
      </c>
      <c r="C184" s="200">
        <v>302464560</v>
      </c>
      <c r="D184" s="200">
        <v>302464560</v>
      </c>
    </row>
    <row r="185" spans="1:4" x14ac:dyDescent="0.2">
      <c r="A185" s="198" t="s">
        <v>188</v>
      </c>
      <c r="B185" s="199" t="s">
        <v>648</v>
      </c>
      <c r="C185" s="200">
        <v>695904123</v>
      </c>
      <c r="D185" s="200">
        <v>1478831766</v>
      </c>
    </row>
    <row r="186" spans="1:4" x14ac:dyDescent="0.2">
      <c r="A186" s="198" t="s">
        <v>189</v>
      </c>
      <c r="B186" s="199" t="s">
        <v>649</v>
      </c>
      <c r="C186" s="200">
        <v>0</v>
      </c>
      <c r="D186" s="200">
        <v>0</v>
      </c>
    </row>
    <row r="187" spans="1:4" x14ac:dyDescent="0.2">
      <c r="A187" s="198" t="s">
        <v>190</v>
      </c>
      <c r="B187" s="199" t="s">
        <v>650</v>
      </c>
      <c r="C187" s="200">
        <v>782927643</v>
      </c>
      <c r="D187" s="200">
        <v>328599973</v>
      </c>
    </row>
    <row r="188" spans="1:4" x14ac:dyDescent="0.2">
      <c r="A188" s="201" t="s">
        <v>191</v>
      </c>
      <c r="B188" s="202" t="s">
        <v>651</v>
      </c>
      <c r="C188" s="203">
        <v>17143853493</v>
      </c>
      <c r="D188" s="203">
        <v>17472453466</v>
      </c>
    </row>
    <row r="189" spans="1:4" x14ac:dyDescent="0.2">
      <c r="A189" s="198" t="s">
        <v>192</v>
      </c>
      <c r="B189" s="199" t="s">
        <v>652</v>
      </c>
      <c r="C189" s="200">
        <v>0</v>
      </c>
      <c r="D189" s="200">
        <v>0</v>
      </c>
    </row>
    <row r="190" spans="1:4" ht="25.5" x14ac:dyDescent="0.2">
      <c r="A190" s="198" t="s">
        <v>193</v>
      </c>
      <c r="B190" s="199" t="s">
        <v>653</v>
      </c>
      <c r="C190" s="200">
        <v>0</v>
      </c>
      <c r="D190" s="200">
        <v>0</v>
      </c>
    </row>
    <row r="191" spans="1:4" x14ac:dyDescent="0.2">
      <c r="A191" s="198" t="s">
        <v>194</v>
      </c>
      <c r="B191" s="199" t="s">
        <v>654</v>
      </c>
      <c r="C191" s="200">
        <v>0</v>
      </c>
      <c r="D191" s="200">
        <v>0</v>
      </c>
    </row>
    <row r="192" spans="1:4" x14ac:dyDescent="0.2">
      <c r="A192" s="198" t="s">
        <v>195</v>
      </c>
      <c r="B192" s="199" t="s">
        <v>655</v>
      </c>
      <c r="C192" s="200">
        <v>0</v>
      </c>
      <c r="D192" s="200">
        <v>0</v>
      </c>
    </row>
    <row r="193" spans="1:4" ht="25.5" x14ac:dyDescent="0.2">
      <c r="A193" s="198" t="s">
        <v>196</v>
      </c>
      <c r="B193" s="199" t="s">
        <v>656</v>
      </c>
      <c r="C193" s="200">
        <v>0</v>
      </c>
      <c r="D193" s="200">
        <v>0</v>
      </c>
    </row>
    <row r="194" spans="1:4" ht="25.5" x14ac:dyDescent="0.2">
      <c r="A194" s="198" t="s">
        <v>197</v>
      </c>
      <c r="B194" s="199" t="s">
        <v>657</v>
      </c>
      <c r="C194" s="200">
        <v>0</v>
      </c>
      <c r="D194" s="200">
        <v>0</v>
      </c>
    </row>
    <row r="195" spans="1:4" ht="25.5" x14ac:dyDescent="0.2">
      <c r="A195" s="198" t="s">
        <v>198</v>
      </c>
      <c r="B195" s="199" t="s">
        <v>658</v>
      </c>
      <c r="C195" s="200">
        <v>0</v>
      </c>
      <c r="D195" s="200">
        <v>0</v>
      </c>
    </row>
    <row r="196" spans="1:4" x14ac:dyDescent="0.2">
      <c r="A196" s="198" t="s">
        <v>199</v>
      </c>
      <c r="B196" s="199" t="s">
        <v>659</v>
      </c>
      <c r="C196" s="200">
        <v>0</v>
      </c>
      <c r="D196" s="200">
        <v>0</v>
      </c>
    </row>
    <row r="197" spans="1:4" x14ac:dyDescent="0.2">
      <c r="A197" s="198" t="s">
        <v>200</v>
      </c>
      <c r="B197" s="199" t="s">
        <v>660</v>
      </c>
      <c r="C197" s="200">
        <v>0</v>
      </c>
      <c r="D197" s="200">
        <v>0</v>
      </c>
    </row>
    <row r="198" spans="1:4" ht="25.5" x14ac:dyDescent="0.2">
      <c r="A198" s="198" t="s">
        <v>201</v>
      </c>
      <c r="B198" s="199" t="s">
        <v>661</v>
      </c>
      <c r="C198" s="200">
        <v>0</v>
      </c>
      <c r="D198" s="200">
        <v>0</v>
      </c>
    </row>
    <row r="199" spans="1:4" ht="25.5" x14ac:dyDescent="0.2">
      <c r="A199" s="198" t="s">
        <v>202</v>
      </c>
      <c r="B199" s="199" t="s">
        <v>662</v>
      </c>
      <c r="C199" s="200">
        <v>0</v>
      </c>
      <c r="D199" s="200">
        <v>0</v>
      </c>
    </row>
    <row r="200" spans="1:4" ht="25.5" x14ac:dyDescent="0.2">
      <c r="A200" s="198" t="s">
        <v>203</v>
      </c>
      <c r="B200" s="199" t="s">
        <v>663</v>
      </c>
      <c r="C200" s="200">
        <v>0</v>
      </c>
      <c r="D200" s="200">
        <v>0</v>
      </c>
    </row>
    <row r="201" spans="1:4" x14ac:dyDescent="0.2">
      <c r="A201" s="198" t="s">
        <v>204</v>
      </c>
      <c r="B201" s="199" t="s">
        <v>664</v>
      </c>
      <c r="C201" s="200">
        <v>0</v>
      </c>
      <c r="D201" s="200">
        <v>0</v>
      </c>
    </row>
    <row r="202" spans="1:4" ht="25.5" x14ac:dyDescent="0.2">
      <c r="A202" s="198" t="s">
        <v>205</v>
      </c>
      <c r="B202" s="199" t="s">
        <v>665</v>
      </c>
      <c r="C202" s="200">
        <v>0</v>
      </c>
      <c r="D202" s="200">
        <v>0</v>
      </c>
    </row>
    <row r="203" spans="1:4" ht="25.5" x14ac:dyDescent="0.2">
      <c r="A203" s="198" t="s">
        <v>206</v>
      </c>
      <c r="B203" s="199" t="s">
        <v>666</v>
      </c>
      <c r="C203" s="200">
        <v>0</v>
      </c>
      <c r="D203" s="200">
        <v>0</v>
      </c>
    </row>
    <row r="204" spans="1:4" x14ac:dyDescent="0.2">
      <c r="A204" s="198" t="s">
        <v>207</v>
      </c>
      <c r="B204" s="199" t="s">
        <v>667</v>
      </c>
      <c r="C204" s="200">
        <v>0</v>
      </c>
      <c r="D204" s="200">
        <v>0</v>
      </c>
    </row>
    <row r="205" spans="1:4" ht="25.5" x14ac:dyDescent="0.2">
      <c r="A205" s="198" t="s">
        <v>208</v>
      </c>
      <c r="B205" s="199" t="s">
        <v>668</v>
      </c>
      <c r="C205" s="200">
        <v>0</v>
      </c>
      <c r="D205" s="200">
        <v>0</v>
      </c>
    </row>
    <row r="206" spans="1:4" x14ac:dyDescent="0.2">
      <c r="A206" s="198" t="s">
        <v>209</v>
      </c>
      <c r="B206" s="199" t="s">
        <v>669</v>
      </c>
      <c r="C206" s="200">
        <v>0</v>
      </c>
      <c r="D206" s="200">
        <v>0</v>
      </c>
    </row>
    <row r="207" spans="1:4" ht="25.5" x14ac:dyDescent="0.2">
      <c r="A207" s="198" t="s">
        <v>210</v>
      </c>
      <c r="B207" s="199" t="s">
        <v>670</v>
      </c>
      <c r="C207" s="200">
        <v>0</v>
      </c>
      <c r="D207" s="200">
        <v>0</v>
      </c>
    </row>
    <row r="208" spans="1:4" ht="25.5" x14ac:dyDescent="0.2">
      <c r="A208" s="198" t="s">
        <v>211</v>
      </c>
      <c r="B208" s="199" t="s">
        <v>671</v>
      </c>
      <c r="C208" s="200">
        <v>0</v>
      </c>
      <c r="D208" s="200">
        <v>0</v>
      </c>
    </row>
    <row r="209" spans="1:4" x14ac:dyDescent="0.2">
      <c r="A209" s="198" t="s">
        <v>212</v>
      </c>
      <c r="B209" s="199" t="s">
        <v>672</v>
      </c>
      <c r="C209" s="200">
        <v>0</v>
      </c>
      <c r="D209" s="200">
        <v>0</v>
      </c>
    </row>
    <row r="210" spans="1:4" x14ac:dyDescent="0.2">
      <c r="A210" s="198" t="s">
        <v>213</v>
      </c>
      <c r="B210" s="199" t="s">
        <v>673</v>
      </c>
      <c r="C210" s="200">
        <v>0</v>
      </c>
      <c r="D210" s="200">
        <v>0</v>
      </c>
    </row>
    <row r="211" spans="1:4" ht="25.5" x14ac:dyDescent="0.2">
      <c r="A211" s="198" t="s">
        <v>214</v>
      </c>
      <c r="B211" s="199" t="s">
        <v>674</v>
      </c>
      <c r="C211" s="200">
        <v>0</v>
      </c>
      <c r="D211" s="200">
        <v>0</v>
      </c>
    </row>
    <row r="212" spans="1:4" ht="25.5" x14ac:dyDescent="0.2">
      <c r="A212" s="198" t="s">
        <v>215</v>
      </c>
      <c r="B212" s="199" t="s">
        <v>675</v>
      </c>
      <c r="C212" s="200">
        <v>0</v>
      </c>
      <c r="D212" s="200">
        <v>0</v>
      </c>
    </row>
    <row r="213" spans="1:4" x14ac:dyDescent="0.2">
      <c r="A213" s="198" t="s">
        <v>216</v>
      </c>
      <c r="B213" s="199" t="s">
        <v>676</v>
      </c>
      <c r="C213" s="200">
        <v>0</v>
      </c>
      <c r="D213" s="200">
        <v>0</v>
      </c>
    </row>
    <row r="214" spans="1:4" x14ac:dyDescent="0.2">
      <c r="A214" s="201" t="s">
        <v>217</v>
      </c>
      <c r="B214" s="202" t="s">
        <v>677</v>
      </c>
      <c r="C214" s="203">
        <v>0</v>
      </c>
      <c r="D214" s="203">
        <v>0</v>
      </c>
    </row>
    <row r="215" spans="1:4" x14ac:dyDescent="0.2">
      <c r="A215" s="198" t="s">
        <v>218</v>
      </c>
      <c r="B215" s="199" t="s">
        <v>678</v>
      </c>
      <c r="C215" s="200">
        <v>0</v>
      </c>
      <c r="D215" s="200">
        <v>0</v>
      </c>
    </row>
    <row r="216" spans="1:4" ht="25.5" x14ac:dyDescent="0.2">
      <c r="A216" s="198" t="s">
        <v>219</v>
      </c>
      <c r="B216" s="199" t="s">
        <v>679</v>
      </c>
      <c r="C216" s="200">
        <v>0</v>
      </c>
      <c r="D216" s="200">
        <v>0</v>
      </c>
    </row>
    <row r="217" spans="1:4" x14ac:dyDescent="0.2">
      <c r="A217" s="198" t="s">
        <v>220</v>
      </c>
      <c r="B217" s="199" t="s">
        <v>680</v>
      </c>
      <c r="C217" s="200">
        <v>0</v>
      </c>
      <c r="D217" s="200">
        <v>0</v>
      </c>
    </row>
    <row r="218" spans="1:4" x14ac:dyDescent="0.2">
      <c r="A218" s="198" t="s">
        <v>221</v>
      </c>
      <c r="B218" s="199" t="s">
        <v>681</v>
      </c>
      <c r="C218" s="200">
        <v>0</v>
      </c>
      <c r="D218" s="200">
        <v>0</v>
      </c>
    </row>
    <row r="219" spans="1:4" ht="25.5" x14ac:dyDescent="0.2">
      <c r="A219" s="198" t="s">
        <v>222</v>
      </c>
      <c r="B219" s="199" t="s">
        <v>682</v>
      </c>
      <c r="C219" s="200">
        <v>0</v>
      </c>
      <c r="D219" s="200">
        <v>0</v>
      </c>
    </row>
    <row r="220" spans="1:4" ht="25.5" x14ac:dyDescent="0.2">
      <c r="A220" s="198" t="s">
        <v>223</v>
      </c>
      <c r="B220" s="199" t="s">
        <v>683</v>
      </c>
      <c r="C220" s="200">
        <v>0</v>
      </c>
      <c r="D220" s="200">
        <v>0</v>
      </c>
    </row>
    <row r="221" spans="1:4" ht="25.5" x14ac:dyDescent="0.2">
      <c r="A221" s="198" t="s">
        <v>224</v>
      </c>
      <c r="B221" s="199" t="s">
        <v>684</v>
      </c>
      <c r="C221" s="200">
        <v>0</v>
      </c>
      <c r="D221" s="200">
        <v>0</v>
      </c>
    </row>
    <row r="222" spans="1:4" x14ac:dyDescent="0.2">
      <c r="A222" s="198" t="s">
        <v>225</v>
      </c>
      <c r="B222" s="199" t="s">
        <v>685</v>
      </c>
      <c r="C222" s="200">
        <v>0</v>
      </c>
      <c r="D222" s="200">
        <v>0</v>
      </c>
    </row>
    <row r="223" spans="1:4" x14ac:dyDescent="0.2">
      <c r="A223" s="198" t="s">
        <v>226</v>
      </c>
      <c r="B223" s="199" t="s">
        <v>686</v>
      </c>
      <c r="C223" s="200">
        <v>0</v>
      </c>
      <c r="D223" s="200">
        <v>0</v>
      </c>
    </row>
    <row r="224" spans="1:4" ht="25.5" x14ac:dyDescent="0.2">
      <c r="A224" s="198" t="s">
        <v>227</v>
      </c>
      <c r="B224" s="199" t="s">
        <v>687</v>
      </c>
      <c r="C224" s="200">
        <v>0</v>
      </c>
      <c r="D224" s="200">
        <v>0</v>
      </c>
    </row>
    <row r="225" spans="1:4" ht="25.5" x14ac:dyDescent="0.2">
      <c r="A225" s="198" t="s">
        <v>228</v>
      </c>
      <c r="B225" s="199" t="s">
        <v>688</v>
      </c>
      <c r="C225" s="200">
        <v>0</v>
      </c>
      <c r="D225" s="200">
        <v>0</v>
      </c>
    </row>
    <row r="226" spans="1:4" ht="25.5" x14ac:dyDescent="0.2">
      <c r="A226" s="198" t="s">
        <v>229</v>
      </c>
      <c r="B226" s="199" t="s">
        <v>689</v>
      </c>
      <c r="C226" s="200">
        <v>0</v>
      </c>
      <c r="D226" s="200">
        <v>0</v>
      </c>
    </row>
    <row r="227" spans="1:4" ht="25.5" x14ac:dyDescent="0.2">
      <c r="A227" s="198" t="s">
        <v>230</v>
      </c>
      <c r="B227" s="199" t="s">
        <v>1085</v>
      </c>
      <c r="C227" s="200">
        <v>31482380</v>
      </c>
      <c r="D227" s="200">
        <v>28703055</v>
      </c>
    </row>
    <row r="228" spans="1:4" ht="25.5" x14ac:dyDescent="0.2">
      <c r="A228" s="198" t="s">
        <v>231</v>
      </c>
      <c r="B228" s="199" t="s">
        <v>690</v>
      </c>
      <c r="C228" s="200">
        <v>0</v>
      </c>
      <c r="D228" s="200">
        <v>0</v>
      </c>
    </row>
    <row r="229" spans="1:4" x14ac:dyDescent="0.2">
      <c r="A229" s="198" t="s">
        <v>232</v>
      </c>
      <c r="B229" s="199" t="s">
        <v>691</v>
      </c>
      <c r="C229" s="200">
        <v>0</v>
      </c>
      <c r="D229" s="200">
        <v>0</v>
      </c>
    </row>
    <row r="230" spans="1:4" x14ac:dyDescent="0.2">
      <c r="A230" s="198" t="s">
        <v>233</v>
      </c>
      <c r="B230" s="199" t="s">
        <v>692</v>
      </c>
      <c r="C230" s="200">
        <v>0</v>
      </c>
      <c r="D230" s="200">
        <v>0</v>
      </c>
    </row>
    <row r="231" spans="1:4" ht="25.5" x14ac:dyDescent="0.2">
      <c r="A231" s="198" t="s">
        <v>234</v>
      </c>
      <c r="B231" s="199" t="s">
        <v>693</v>
      </c>
      <c r="C231" s="200">
        <v>0</v>
      </c>
      <c r="D231" s="200">
        <v>0</v>
      </c>
    </row>
    <row r="232" spans="1:4" ht="25.5" x14ac:dyDescent="0.2">
      <c r="A232" s="198" t="s">
        <v>235</v>
      </c>
      <c r="B232" s="199" t="s">
        <v>1086</v>
      </c>
      <c r="C232" s="200">
        <v>31482380</v>
      </c>
      <c r="D232" s="200">
        <v>28703055</v>
      </c>
    </row>
    <row r="233" spans="1:4" x14ac:dyDescent="0.2">
      <c r="A233" s="198" t="s">
        <v>236</v>
      </c>
      <c r="B233" s="199" t="s">
        <v>1087</v>
      </c>
      <c r="C233" s="200">
        <v>0</v>
      </c>
      <c r="D233" s="200">
        <v>0</v>
      </c>
    </row>
    <row r="234" spans="1:4" ht="25.5" x14ac:dyDescent="0.2">
      <c r="A234" s="198" t="s">
        <v>237</v>
      </c>
      <c r="B234" s="199" t="s">
        <v>1088</v>
      </c>
      <c r="C234" s="200">
        <v>0</v>
      </c>
      <c r="D234" s="200">
        <v>0</v>
      </c>
    </row>
    <row r="235" spans="1:4" ht="25.5" x14ac:dyDescent="0.2">
      <c r="A235" s="198" t="s">
        <v>238</v>
      </c>
      <c r="B235" s="199" t="s">
        <v>1089</v>
      </c>
      <c r="C235" s="200">
        <v>0</v>
      </c>
      <c r="D235" s="200">
        <v>0</v>
      </c>
    </row>
    <row r="236" spans="1:4" ht="25.5" x14ac:dyDescent="0.2">
      <c r="A236" s="198" t="s">
        <v>239</v>
      </c>
      <c r="B236" s="199" t="s">
        <v>1090</v>
      </c>
      <c r="C236" s="200">
        <v>0</v>
      </c>
      <c r="D236" s="200">
        <v>0</v>
      </c>
    </row>
    <row r="237" spans="1:4" x14ac:dyDescent="0.2">
      <c r="A237" s="198" t="s">
        <v>240</v>
      </c>
      <c r="B237" s="199" t="s">
        <v>1091</v>
      </c>
      <c r="C237" s="200">
        <v>0</v>
      </c>
      <c r="D237" s="200">
        <v>0</v>
      </c>
    </row>
    <row r="238" spans="1:4" x14ac:dyDescent="0.2">
      <c r="A238" s="201" t="s">
        <v>241</v>
      </c>
      <c r="B238" s="202" t="s">
        <v>694</v>
      </c>
      <c r="C238" s="203">
        <v>31482380</v>
      </c>
      <c r="D238" s="203">
        <v>28703055</v>
      </c>
    </row>
    <row r="239" spans="1:4" x14ac:dyDescent="0.2">
      <c r="A239" s="198" t="s">
        <v>242</v>
      </c>
      <c r="B239" s="199" t="s">
        <v>1092</v>
      </c>
      <c r="C239" s="200">
        <v>66985014</v>
      </c>
      <c r="D239" s="200">
        <v>107218273</v>
      </c>
    </row>
    <row r="240" spans="1:4" x14ac:dyDescent="0.2">
      <c r="A240" s="198" t="s">
        <v>243</v>
      </c>
      <c r="B240" s="199" t="s">
        <v>695</v>
      </c>
      <c r="C240" s="200">
        <v>0</v>
      </c>
      <c r="D240" s="200">
        <v>0</v>
      </c>
    </row>
    <row r="241" spans="1:4" x14ac:dyDescent="0.2">
      <c r="A241" s="198" t="s">
        <v>244</v>
      </c>
      <c r="B241" s="199" t="s">
        <v>696</v>
      </c>
      <c r="C241" s="200">
        <v>30060</v>
      </c>
      <c r="D241" s="200">
        <v>0</v>
      </c>
    </row>
    <row r="242" spans="1:4" x14ac:dyDescent="0.2">
      <c r="A242" s="198" t="s">
        <v>245</v>
      </c>
      <c r="B242" s="199" t="s">
        <v>697</v>
      </c>
      <c r="C242" s="200">
        <v>0</v>
      </c>
      <c r="D242" s="200">
        <v>0</v>
      </c>
    </row>
    <row r="243" spans="1:4" ht="25.5" x14ac:dyDescent="0.2">
      <c r="A243" s="198" t="s">
        <v>246</v>
      </c>
      <c r="B243" s="199" t="s">
        <v>1093</v>
      </c>
      <c r="C243" s="200">
        <v>0</v>
      </c>
      <c r="D243" s="200">
        <v>0</v>
      </c>
    </row>
    <row r="244" spans="1:4" ht="25.5" x14ac:dyDescent="0.2">
      <c r="A244" s="198" t="s">
        <v>247</v>
      </c>
      <c r="B244" s="199" t="s">
        <v>698</v>
      </c>
      <c r="C244" s="200">
        <v>0</v>
      </c>
      <c r="D244" s="200">
        <v>0</v>
      </c>
    </row>
    <row r="245" spans="1:4" x14ac:dyDescent="0.2">
      <c r="A245" s="198" t="s">
        <v>248</v>
      </c>
      <c r="B245" s="199" t="s">
        <v>1386</v>
      </c>
      <c r="C245" s="200">
        <v>10107617</v>
      </c>
      <c r="D245" s="200">
        <v>26249186</v>
      </c>
    </row>
    <row r="246" spans="1:4" x14ac:dyDescent="0.2">
      <c r="A246" s="198" t="s">
        <v>249</v>
      </c>
      <c r="B246" s="199" t="s">
        <v>1387</v>
      </c>
      <c r="C246" s="200">
        <v>0</v>
      </c>
      <c r="D246" s="200">
        <v>0</v>
      </c>
    </row>
    <row r="247" spans="1:4" x14ac:dyDescent="0.2">
      <c r="A247" s="198" t="s">
        <v>250</v>
      </c>
      <c r="B247" s="199" t="s">
        <v>1388</v>
      </c>
      <c r="C247" s="200">
        <v>0</v>
      </c>
      <c r="D247" s="200">
        <v>0</v>
      </c>
    </row>
    <row r="248" spans="1:4" x14ac:dyDescent="0.2">
      <c r="A248" s="201" t="s">
        <v>251</v>
      </c>
      <c r="B248" s="202" t="s">
        <v>699</v>
      </c>
      <c r="C248" s="203">
        <v>77122691</v>
      </c>
      <c r="D248" s="203">
        <v>133467459</v>
      </c>
    </row>
    <row r="249" spans="1:4" x14ac:dyDescent="0.2">
      <c r="A249" s="201" t="s">
        <v>252</v>
      </c>
      <c r="B249" s="202" t="s">
        <v>700</v>
      </c>
      <c r="C249" s="203">
        <v>108605071</v>
      </c>
      <c r="D249" s="203">
        <v>162170514</v>
      </c>
    </row>
    <row r="250" spans="1:4" x14ac:dyDescent="0.2">
      <c r="A250" s="201" t="s">
        <v>253</v>
      </c>
      <c r="B250" s="202" t="s">
        <v>701</v>
      </c>
      <c r="C250" s="203">
        <v>0</v>
      </c>
      <c r="D250" s="203">
        <v>0</v>
      </c>
    </row>
    <row r="251" spans="1:4" x14ac:dyDescent="0.2">
      <c r="A251" s="198" t="s">
        <v>254</v>
      </c>
      <c r="B251" s="199" t="s">
        <v>702</v>
      </c>
      <c r="C251" s="200">
        <v>162036605</v>
      </c>
      <c r="D251" s="200">
        <v>167269794</v>
      </c>
    </row>
    <row r="252" spans="1:4" x14ac:dyDescent="0.2">
      <c r="A252" s="198" t="s">
        <v>255</v>
      </c>
      <c r="B252" s="199" t="s">
        <v>703</v>
      </c>
      <c r="C252" s="200">
        <v>4475221</v>
      </c>
      <c r="D252" s="200">
        <v>16794762</v>
      </c>
    </row>
    <row r="253" spans="1:4" x14ac:dyDescent="0.2">
      <c r="A253" s="198" t="s">
        <v>256</v>
      </c>
      <c r="B253" s="199" t="s">
        <v>704</v>
      </c>
      <c r="C253" s="200">
        <v>1339395495</v>
      </c>
      <c r="D253" s="200">
        <v>1283627955</v>
      </c>
    </row>
    <row r="254" spans="1:4" x14ac:dyDescent="0.2">
      <c r="A254" s="201" t="s">
        <v>257</v>
      </c>
      <c r="B254" s="202" t="s">
        <v>705</v>
      </c>
      <c r="C254" s="203">
        <v>1505907321</v>
      </c>
      <c r="D254" s="203">
        <v>1467692511</v>
      </c>
    </row>
    <row r="255" spans="1:4" x14ac:dyDescent="0.2">
      <c r="A255" s="201" t="s">
        <v>258</v>
      </c>
      <c r="B255" s="202" t="s">
        <v>706</v>
      </c>
      <c r="C255" s="203">
        <v>18758365885</v>
      </c>
      <c r="D255" s="203">
        <v>19102316491</v>
      </c>
    </row>
    <row r="256" spans="1:4" x14ac:dyDescent="0.2">
      <c r="A256" s="142"/>
      <c r="B256" s="143"/>
      <c r="C256" s="144"/>
      <c r="D256" s="144"/>
    </row>
    <row r="257" spans="1:4" x14ac:dyDescent="0.2">
      <c r="A257" s="142"/>
      <c r="B257" s="143"/>
      <c r="C257" s="144"/>
      <c r="D257" s="144"/>
    </row>
    <row r="258" spans="1:4" x14ac:dyDescent="0.2">
      <c r="A258" s="186"/>
      <c r="B258" s="186"/>
      <c r="C258" s="186"/>
      <c r="D258" s="144"/>
    </row>
    <row r="259" spans="1:4" x14ac:dyDescent="0.2">
      <c r="A259" s="186"/>
      <c r="B259" s="186"/>
      <c r="C259" s="186"/>
      <c r="D259" s="144"/>
    </row>
    <row r="260" spans="1:4" x14ac:dyDescent="0.2">
      <c r="A260" s="186"/>
      <c r="B260" s="186"/>
      <c r="C260" s="186"/>
      <c r="D260" s="186"/>
    </row>
    <row r="261" spans="1:4" x14ac:dyDescent="0.2">
      <c r="A261" s="186"/>
      <c r="B261" s="186"/>
      <c r="C261" s="186"/>
      <c r="D261" s="186"/>
    </row>
    <row r="262" spans="1:4" x14ac:dyDescent="0.2">
      <c r="A262" s="186"/>
      <c r="B262" s="186"/>
      <c r="C262" s="186"/>
      <c r="D262" s="186"/>
    </row>
    <row r="263" spans="1:4" x14ac:dyDescent="0.2">
      <c r="A263" s="186"/>
      <c r="B263" s="186"/>
      <c r="C263" s="186"/>
      <c r="D263" s="186"/>
    </row>
    <row r="264" spans="1:4" x14ac:dyDescent="0.2">
      <c r="A264" s="186"/>
      <c r="B264" s="186"/>
      <c r="C264" s="186"/>
      <c r="D264" s="186"/>
    </row>
    <row r="265" spans="1:4" x14ac:dyDescent="0.2">
      <c r="A265" s="186"/>
      <c r="B265" s="186"/>
      <c r="C265" s="186"/>
      <c r="D265" s="186"/>
    </row>
    <row r="266" spans="1:4" x14ac:dyDescent="0.2">
      <c r="A266" s="186"/>
      <c r="B266" s="186"/>
      <c r="C266" s="186"/>
      <c r="D266" s="186"/>
    </row>
    <row r="267" spans="1:4" x14ac:dyDescent="0.2">
      <c r="A267" s="186"/>
      <c r="B267" s="186"/>
      <c r="C267" s="186"/>
      <c r="D267" s="186"/>
    </row>
  </sheetData>
  <mergeCells count="1">
    <mergeCell ref="A1:D1"/>
  </mergeCells>
  <phoneticPr fontId="7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8.sz.melléklet &amp;C&amp;"Arial,Félkövér"Nagykovácsi Nagyközség Önkormányzat
2024. évi mérleg&amp;R
adatok Ft-ban</oddHeader>
    <oddFooter>&amp;C&amp;P&amp;R&amp;F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20"/>
  <sheetViews>
    <sheetView tabSelected="1" topLeftCell="A92" zoomScale="115" zoomScaleNormal="115" workbookViewId="0">
      <selection activeCell="D104" sqref="D104"/>
    </sheetView>
  </sheetViews>
  <sheetFormatPr defaultRowHeight="12.75" x14ac:dyDescent="0.2"/>
  <cols>
    <col min="1" max="1" width="30" customWidth="1"/>
    <col min="2" max="2" width="8.28515625" customWidth="1"/>
    <col min="3" max="3" width="14.140625" style="117" bestFit="1" customWidth="1"/>
    <col min="4" max="4" width="13.28515625" style="117" bestFit="1" customWidth="1"/>
  </cols>
  <sheetData>
    <row r="1" spans="1:4" ht="13.5" x14ac:dyDescent="0.25">
      <c r="A1" s="223" t="s">
        <v>1123</v>
      </c>
      <c r="B1" s="224"/>
      <c r="C1" s="224"/>
      <c r="D1" s="224"/>
    </row>
    <row r="2" spans="1:4" ht="13.5" x14ac:dyDescent="0.25">
      <c r="A2" s="225" t="s">
        <v>1124</v>
      </c>
      <c r="B2" s="226"/>
      <c r="C2" s="226"/>
      <c r="D2" s="226"/>
    </row>
    <row r="3" spans="1:4" ht="15.75" x14ac:dyDescent="0.25">
      <c r="A3" s="225"/>
      <c r="B3" s="226"/>
      <c r="C3" s="226"/>
      <c r="D3" s="226"/>
    </row>
    <row r="4" spans="1:4" x14ac:dyDescent="0.2">
      <c r="A4" s="118"/>
      <c r="B4" s="118"/>
      <c r="C4" s="119"/>
      <c r="D4" s="119"/>
    </row>
    <row r="5" spans="1:4" ht="21" customHeight="1" x14ac:dyDescent="0.35">
      <c r="A5" s="227" t="s">
        <v>1497</v>
      </c>
      <c r="B5" s="226"/>
      <c r="C5" s="226"/>
      <c r="D5" s="226"/>
    </row>
    <row r="6" spans="1:4" x14ac:dyDescent="0.2">
      <c r="A6" s="118"/>
      <c r="B6" s="118"/>
      <c r="C6" s="119"/>
      <c r="D6" s="119"/>
    </row>
    <row r="7" spans="1:4" x14ac:dyDescent="0.2">
      <c r="A7" s="120" t="s">
        <v>0</v>
      </c>
      <c r="B7" s="120" t="s">
        <v>359</v>
      </c>
      <c r="C7" s="121" t="s">
        <v>1125</v>
      </c>
      <c r="D7" s="121" t="s">
        <v>1126</v>
      </c>
    </row>
    <row r="8" spans="1:4" x14ac:dyDescent="0.2">
      <c r="A8" s="122">
        <v>1</v>
      </c>
      <c r="B8" s="122">
        <v>2</v>
      </c>
      <c r="C8" s="123">
        <v>3</v>
      </c>
      <c r="D8" s="123">
        <v>4</v>
      </c>
    </row>
    <row r="9" spans="1:4" x14ac:dyDescent="0.2">
      <c r="A9" s="124" t="s">
        <v>5</v>
      </c>
      <c r="B9" s="125" t="s">
        <v>1127</v>
      </c>
      <c r="C9" s="126" t="s">
        <v>1127</v>
      </c>
      <c r="D9" s="126" t="s">
        <v>1127</v>
      </c>
    </row>
    <row r="10" spans="1:4" ht="25.5" x14ac:dyDescent="0.2">
      <c r="A10" s="120" t="s">
        <v>1128</v>
      </c>
      <c r="B10" s="127" t="s">
        <v>1129</v>
      </c>
      <c r="C10" s="205">
        <v>16284157410</v>
      </c>
      <c r="D10" s="205">
        <v>16658847619</v>
      </c>
    </row>
    <row r="11" spans="1:4" x14ac:dyDescent="0.2">
      <c r="A11" s="120" t="s">
        <v>1130</v>
      </c>
      <c r="B11" s="127" t="s">
        <v>1131</v>
      </c>
      <c r="C11" s="205">
        <v>0</v>
      </c>
      <c r="D11" s="205">
        <v>5448964</v>
      </c>
    </row>
    <row r="12" spans="1:4" x14ac:dyDescent="0.2">
      <c r="A12" s="120" t="s">
        <v>1132</v>
      </c>
      <c r="B12" s="127" t="s">
        <v>1133</v>
      </c>
      <c r="C12" s="205">
        <v>0</v>
      </c>
      <c r="D12" s="205">
        <v>0</v>
      </c>
    </row>
    <row r="13" spans="1:4" x14ac:dyDescent="0.2">
      <c r="A13" s="120" t="s">
        <v>1134</v>
      </c>
      <c r="B13" s="127" t="s">
        <v>1135</v>
      </c>
      <c r="C13" s="205"/>
      <c r="D13" s="205"/>
    </row>
    <row r="14" spans="1:4" ht="25.5" x14ac:dyDescent="0.2">
      <c r="A14" s="120" t="s">
        <v>1136</v>
      </c>
      <c r="B14" s="127" t="s">
        <v>1137</v>
      </c>
      <c r="C14" s="205"/>
      <c r="D14" s="205"/>
    </row>
    <row r="15" spans="1:4" ht="25.5" x14ac:dyDescent="0.2">
      <c r="A15" s="120" t="s">
        <v>1138</v>
      </c>
      <c r="B15" s="127" t="s">
        <v>1139</v>
      </c>
      <c r="C15" s="205">
        <v>0</v>
      </c>
      <c r="D15" s="205">
        <v>0</v>
      </c>
    </row>
    <row r="16" spans="1:4" x14ac:dyDescent="0.2">
      <c r="A16" s="120" t="s">
        <v>1140</v>
      </c>
      <c r="B16" s="127" t="s">
        <v>1141</v>
      </c>
      <c r="C16" s="205">
        <v>0</v>
      </c>
      <c r="D16" s="205">
        <v>0</v>
      </c>
    </row>
    <row r="17" spans="1:4" x14ac:dyDescent="0.2">
      <c r="A17" s="120" t="s">
        <v>1142</v>
      </c>
      <c r="B17" s="127" t="s">
        <v>1143</v>
      </c>
      <c r="C17" s="205">
        <v>0</v>
      </c>
      <c r="D17" s="205">
        <v>5448964</v>
      </c>
    </row>
    <row r="18" spans="1:4" x14ac:dyDescent="0.2">
      <c r="A18" s="120" t="s">
        <v>1134</v>
      </c>
      <c r="B18" s="127" t="s">
        <v>1144</v>
      </c>
      <c r="C18" s="205"/>
      <c r="D18" s="205"/>
    </row>
    <row r="19" spans="1:4" ht="25.5" x14ac:dyDescent="0.2">
      <c r="A19" s="120" t="s">
        <v>1136</v>
      </c>
      <c r="B19" s="127" t="s">
        <v>1145</v>
      </c>
      <c r="C19" s="205"/>
      <c r="D19" s="205"/>
    </row>
    <row r="20" spans="1:4" ht="25.5" x14ac:dyDescent="0.2">
      <c r="A20" s="120" t="s">
        <v>1138</v>
      </c>
      <c r="B20" s="127" t="s">
        <v>1146</v>
      </c>
      <c r="C20" s="205">
        <v>0</v>
      </c>
      <c r="D20" s="205">
        <v>0</v>
      </c>
    </row>
    <row r="21" spans="1:4" x14ac:dyDescent="0.2">
      <c r="A21" s="120" t="s">
        <v>1140</v>
      </c>
      <c r="B21" s="127" t="s">
        <v>1147</v>
      </c>
      <c r="C21" s="205">
        <v>0</v>
      </c>
      <c r="D21" s="205">
        <v>5448964</v>
      </c>
    </row>
    <row r="22" spans="1:4" ht="27.75" customHeight="1" x14ac:dyDescent="0.2">
      <c r="A22" s="120" t="s">
        <v>1148</v>
      </c>
      <c r="B22" s="127" t="s">
        <v>1149</v>
      </c>
      <c r="C22" s="205">
        <v>0</v>
      </c>
      <c r="D22" s="205">
        <v>0</v>
      </c>
    </row>
    <row r="23" spans="1:4" x14ac:dyDescent="0.2">
      <c r="A23" s="120" t="s">
        <v>1134</v>
      </c>
      <c r="B23" s="127" t="s">
        <v>1150</v>
      </c>
      <c r="C23" s="205"/>
      <c r="D23" s="205"/>
    </row>
    <row r="24" spans="1:4" ht="25.5" x14ac:dyDescent="0.2">
      <c r="A24" s="120" t="s">
        <v>1136</v>
      </c>
      <c r="B24" s="127" t="s">
        <v>1151</v>
      </c>
      <c r="C24" s="205"/>
      <c r="D24" s="205"/>
    </row>
    <row r="25" spans="1:4" ht="25.5" x14ac:dyDescent="0.2">
      <c r="A25" s="120" t="s">
        <v>1138</v>
      </c>
      <c r="B25" s="127" t="s">
        <v>1152</v>
      </c>
      <c r="C25" s="205">
        <v>0</v>
      </c>
      <c r="D25" s="205">
        <v>0</v>
      </c>
    </row>
    <row r="26" spans="1:4" x14ac:dyDescent="0.2">
      <c r="A26" s="120" t="s">
        <v>1140</v>
      </c>
      <c r="B26" s="127" t="s">
        <v>1153</v>
      </c>
      <c r="C26" s="205">
        <v>0</v>
      </c>
      <c r="D26" s="205">
        <v>0</v>
      </c>
    </row>
    <row r="27" spans="1:4" x14ac:dyDescent="0.2">
      <c r="A27" s="120" t="s">
        <v>1154</v>
      </c>
      <c r="B27" s="127" t="s">
        <v>1155</v>
      </c>
      <c r="C27" s="205">
        <v>16284146410</v>
      </c>
      <c r="D27" s="205">
        <v>16653387655</v>
      </c>
    </row>
    <row r="28" spans="1:4" ht="25.5" x14ac:dyDescent="0.2">
      <c r="A28" s="120" t="s">
        <v>1156</v>
      </c>
      <c r="B28" s="127" t="s">
        <v>1157</v>
      </c>
      <c r="C28" s="205">
        <v>16084942929</v>
      </c>
      <c r="D28" s="205">
        <v>16321361673</v>
      </c>
    </row>
    <row r="29" spans="1:4" x14ac:dyDescent="0.2">
      <c r="A29" s="120" t="s">
        <v>1134</v>
      </c>
      <c r="B29" s="127" t="s">
        <v>1158</v>
      </c>
      <c r="C29" s="205">
        <v>9850545701</v>
      </c>
      <c r="D29" s="205">
        <v>10058552263</v>
      </c>
    </row>
    <row r="30" spans="1:4" ht="25.5" x14ac:dyDescent="0.2">
      <c r="A30" s="120" t="s">
        <v>1136</v>
      </c>
      <c r="B30" s="127" t="s">
        <v>1159</v>
      </c>
      <c r="C30" s="205">
        <v>0</v>
      </c>
      <c r="D30" s="205">
        <v>0</v>
      </c>
    </row>
    <row r="31" spans="1:4" ht="25.5" x14ac:dyDescent="0.2">
      <c r="A31" s="120" t="s">
        <v>1138</v>
      </c>
      <c r="B31" s="127" t="s">
        <v>1160</v>
      </c>
      <c r="C31" s="205">
        <v>5423627049</v>
      </c>
      <c r="D31" s="205">
        <v>5381885783</v>
      </c>
    </row>
    <row r="32" spans="1:4" x14ac:dyDescent="0.2">
      <c r="A32" s="120" t="s">
        <v>1140</v>
      </c>
      <c r="B32" s="127" t="s">
        <v>1161</v>
      </c>
      <c r="C32" s="205">
        <v>810770179</v>
      </c>
      <c r="D32" s="205">
        <v>880923627</v>
      </c>
    </row>
    <row r="33" spans="1:4" ht="25.5" x14ac:dyDescent="0.2">
      <c r="A33" s="120" t="s">
        <v>1162</v>
      </c>
      <c r="B33" s="127" t="s">
        <v>1163</v>
      </c>
      <c r="C33" s="205">
        <v>30444144</v>
      </c>
      <c r="D33" s="205">
        <v>33092301</v>
      </c>
    </row>
    <row r="34" spans="1:4" x14ac:dyDescent="0.2">
      <c r="A34" s="120" t="s">
        <v>1134</v>
      </c>
      <c r="B34" s="127" t="s">
        <v>1164</v>
      </c>
      <c r="C34" s="205">
        <v>0</v>
      </c>
      <c r="D34" s="205">
        <v>0</v>
      </c>
    </row>
    <row r="35" spans="1:4" ht="25.5" x14ac:dyDescent="0.2">
      <c r="A35" s="120" t="s">
        <v>1136</v>
      </c>
      <c r="B35" s="127" t="s">
        <v>1165</v>
      </c>
      <c r="C35" s="205">
        <v>0</v>
      </c>
      <c r="D35" s="205">
        <v>0</v>
      </c>
    </row>
    <row r="36" spans="1:4" ht="25.5" x14ac:dyDescent="0.2">
      <c r="A36" s="120" t="s">
        <v>1138</v>
      </c>
      <c r="B36" s="127" t="s">
        <v>1166</v>
      </c>
      <c r="C36" s="205">
        <v>0</v>
      </c>
      <c r="D36" s="205">
        <v>0</v>
      </c>
    </row>
    <row r="37" spans="1:4" x14ac:dyDescent="0.2">
      <c r="A37" s="120" t="s">
        <v>1140</v>
      </c>
      <c r="B37" s="127" t="s">
        <v>1167</v>
      </c>
      <c r="C37" s="205">
        <v>30444144</v>
      </c>
      <c r="D37" s="205">
        <v>33092301</v>
      </c>
    </row>
    <row r="38" spans="1:4" x14ac:dyDescent="0.2">
      <c r="A38" s="120" t="s">
        <v>1168</v>
      </c>
      <c r="B38" s="127" t="s">
        <v>1169</v>
      </c>
      <c r="C38" s="205">
        <v>0</v>
      </c>
      <c r="D38" s="205">
        <v>0</v>
      </c>
    </row>
    <row r="39" spans="1:4" x14ac:dyDescent="0.2">
      <c r="A39" s="120" t="s">
        <v>1134</v>
      </c>
      <c r="B39" s="127" t="s">
        <v>1170</v>
      </c>
      <c r="C39" s="205"/>
      <c r="D39" s="205"/>
    </row>
    <row r="40" spans="1:4" ht="25.5" x14ac:dyDescent="0.2">
      <c r="A40" s="120" t="s">
        <v>1136</v>
      </c>
      <c r="B40" s="127" t="s">
        <v>1171</v>
      </c>
      <c r="C40" s="205"/>
      <c r="D40" s="205"/>
    </row>
    <row r="41" spans="1:4" ht="25.5" x14ac:dyDescent="0.2">
      <c r="A41" s="120" t="s">
        <v>1138</v>
      </c>
      <c r="B41" s="127" t="s">
        <v>1172</v>
      </c>
      <c r="C41" s="205"/>
      <c r="D41" s="205"/>
    </row>
    <row r="42" spans="1:4" x14ac:dyDescent="0.2">
      <c r="A42" s="120" t="s">
        <v>1140</v>
      </c>
      <c r="B42" s="127" t="s">
        <v>1173</v>
      </c>
      <c r="C42" s="205">
        <v>0</v>
      </c>
      <c r="D42" s="205">
        <v>0</v>
      </c>
    </row>
    <row r="43" spans="1:4" x14ac:dyDescent="0.2">
      <c r="A43" s="120" t="s">
        <v>1174</v>
      </c>
      <c r="B43" s="127" t="s">
        <v>1175</v>
      </c>
      <c r="C43" s="205">
        <v>168759337</v>
      </c>
      <c r="D43" s="205">
        <v>298933681</v>
      </c>
    </row>
    <row r="44" spans="1:4" x14ac:dyDescent="0.2">
      <c r="A44" s="120" t="s">
        <v>1134</v>
      </c>
      <c r="B44" s="127" t="s">
        <v>1176</v>
      </c>
      <c r="C44" s="205"/>
      <c r="D44" s="205"/>
    </row>
    <row r="45" spans="1:4" ht="25.5" x14ac:dyDescent="0.2">
      <c r="A45" s="120" t="s">
        <v>1136</v>
      </c>
      <c r="B45" s="127" t="s">
        <v>1177</v>
      </c>
      <c r="C45" s="205"/>
      <c r="D45" s="205"/>
    </row>
    <row r="46" spans="1:4" ht="25.5" x14ac:dyDescent="0.2">
      <c r="A46" s="120" t="s">
        <v>1138</v>
      </c>
      <c r="B46" s="127" t="s">
        <v>1178</v>
      </c>
      <c r="C46" s="205"/>
      <c r="D46" s="205"/>
    </row>
    <row r="47" spans="1:4" x14ac:dyDescent="0.2">
      <c r="A47" s="120" t="s">
        <v>1140</v>
      </c>
      <c r="B47" s="127" t="s">
        <v>1179</v>
      </c>
      <c r="C47" s="205">
        <v>168759337</v>
      </c>
      <c r="D47" s="205">
        <v>298933681</v>
      </c>
    </row>
    <row r="48" spans="1:4" x14ac:dyDescent="0.2">
      <c r="A48" s="120" t="s">
        <v>1180</v>
      </c>
      <c r="B48" s="127" t="s">
        <v>1181</v>
      </c>
      <c r="C48" s="205">
        <v>0</v>
      </c>
      <c r="D48" s="205">
        <v>0</v>
      </c>
    </row>
    <row r="49" spans="1:4" x14ac:dyDescent="0.2">
      <c r="A49" s="120" t="s">
        <v>1134</v>
      </c>
      <c r="B49" s="127" t="s">
        <v>1182</v>
      </c>
      <c r="C49" s="205">
        <v>0</v>
      </c>
      <c r="D49" s="205">
        <v>0</v>
      </c>
    </row>
    <row r="50" spans="1:4" ht="25.5" x14ac:dyDescent="0.2">
      <c r="A50" s="120" t="s">
        <v>1136</v>
      </c>
      <c r="B50" s="127" t="s">
        <v>1183</v>
      </c>
      <c r="C50" s="205">
        <v>0</v>
      </c>
      <c r="D50" s="205">
        <v>0</v>
      </c>
    </row>
    <row r="51" spans="1:4" ht="25.5" x14ac:dyDescent="0.2">
      <c r="A51" s="120" t="s">
        <v>1138</v>
      </c>
      <c r="B51" s="127" t="s">
        <v>1184</v>
      </c>
      <c r="C51" s="205">
        <v>0</v>
      </c>
      <c r="D51" s="205">
        <v>0</v>
      </c>
    </row>
    <row r="52" spans="1:4" x14ac:dyDescent="0.2">
      <c r="A52" s="120" t="s">
        <v>1140</v>
      </c>
      <c r="B52" s="127" t="s">
        <v>1185</v>
      </c>
      <c r="C52" s="205">
        <v>0</v>
      </c>
      <c r="D52" s="205">
        <v>0</v>
      </c>
    </row>
    <row r="53" spans="1:4" x14ac:dyDescent="0.2">
      <c r="A53" s="120" t="s">
        <v>1186</v>
      </c>
      <c r="B53" s="127" t="s">
        <v>1187</v>
      </c>
      <c r="C53" s="205">
        <v>11000</v>
      </c>
      <c r="D53" s="205">
        <v>11000</v>
      </c>
    </row>
    <row r="54" spans="1:4" x14ac:dyDescent="0.2">
      <c r="A54" s="120" t="s">
        <v>1188</v>
      </c>
      <c r="B54" s="127" t="s">
        <v>1189</v>
      </c>
      <c r="C54" s="205">
        <v>11000</v>
      </c>
      <c r="D54" s="205">
        <v>11000</v>
      </c>
    </row>
    <row r="55" spans="1:4" x14ac:dyDescent="0.2">
      <c r="A55" s="120" t="s">
        <v>1134</v>
      </c>
      <c r="B55" s="128" t="s">
        <v>1190</v>
      </c>
      <c r="C55" s="205">
        <v>0</v>
      </c>
      <c r="D55" s="205">
        <v>0</v>
      </c>
    </row>
    <row r="56" spans="1:4" ht="25.5" x14ac:dyDescent="0.2">
      <c r="A56" s="120" t="s">
        <v>1136</v>
      </c>
      <c r="B56" s="128" t="s">
        <v>1191</v>
      </c>
      <c r="C56" s="205">
        <v>0</v>
      </c>
      <c r="D56" s="205">
        <v>0</v>
      </c>
    </row>
    <row r="57" spans="1:4" ht="25.5" x14ac:dyDescent="0.2">
      <c r="A57" s="120" t="s">
        <v>1138</v>
      </c>
      <c r="B57" s="128" t="s">
        <v>1192</v>
      </c>
      <c r="C57" s="205">
        <v>0</v>
      </c>
      <c r="D57" s="205">
        <v>0</v>
      </c>
    </row>
    <row r="58" spans="1:4" x14ac:dyDescent="0.2">
      <c r="A58" s="120" t="s">
        <v>1140</v>
      </c>
      <c r="B58" s="128" t="s">
        <v>1193</v>
      </c>
      <c r="C58" s="205">
        <v>11000</v>
      </c>
      <c r="D58" s="205">
        <v>11000</v>
      </c>
    </row>
    <row r="59" spans="1:4" ht="12.75" customHeight="1" x14ac:dyDescent="0.2">
      <c r="A59" s="120" t="s">
        <v>1194</v>
      </c>
      <c r="B59" s="127" t="s">
        <v>1195</v>
      </c>
      <c r="C59" s="205">
        <v>0</v>
      </c>
      <c r="D59" s="205">
        <v>0</v>
      </c>
    </row>
    <row r="60" spans="1:4" x14ac:dyDescent="0.2">
      <c r="A60" s="120" t="s">
        <v>1134</v>
      </c>
      <c r="B60" s="128" t="s">
        <v>1196</v>
      </c>
      <c r="C60" s="205"/>
      <c r="D60" s="205"/>
    </row>
    <row r="61" spans="1:4" ht="25.5" x14ac:dyDescent="0.2">
      <c r="A61" s="120" t="s">
        <v>1136</v>
      </c>
      <c r="B61" s="128" t="s">
        <v>1197</v>
      </c>
      <c r="C61" s="205"/>
      <c r="D61" s="205"/>
    </row>
    <row r="62" spans="1:4" ht="14.25" customHeight="1" x14ac:dyDescent="0.2">
      <c r="A62" s="120" t="s">
        <v>1138</v>
      </c>
      <c r="B62" s="128" t="s">
        <v>1198</v>
      </c>
      <c r="C62" s="205"/>
      <c r="D62" s="205"/>
    </row>
    <row r="63" spans="1:4" ht="14.25" customHeight="1" x14ac:dyDescent="0.2">
      <c r="A63" s="120" t="s">
        <v>1140</v>
      </c>
      <c r="B63" s="128" t="s">
        <v>1199</v>
      </c>
      <c r="C63" s="205">
        <v>0</v>
      </c>
      <c r="D63" s="205">
        <v>0</v>
      </c>
    </row>
    <row r="64" spans="1:4" ht="25.5" x14ac:dyDescent="0.2">
      <c r="A64" s="120" t="s">
        <v>1200</v>
      </c>
      <c r="B64" s="127" t="s">
        <v>1201</v>
      </c>
      <c r="C64" s="205">
        <v>0</v>
      </c>
      <c r="D64" s="205">
        <v>0</v>
      </c>
    </row>
    <row r="65" spans="1:4" x14ac:dyDescent="0.2">
      <c r="A65" s="120" t="s">
        <v>1134</v>
      </c>
      <c r="B65" s="128" t="s">
        <v>1202</v>
      </c>
      <c r="C65" s="205"/>
      <c r="D65" s="205"/>
    </row>
    <row r="66" spans="1:4" ht="25.5" x14ac:dyDescent="0.2">
      <c r="A66" s="120" t="s">
        <v>1136</v>
      </c>
      <c r="B66" s="128" t="s">
        <v>1203</v>
      </c>
      <c r="C66" s="205"/>
      <c r="D66" s="205"/>
    </row>
    <row r="67" spans="1:4" ht="25.5" x14ac:dyDescent="0.2">
      <c r="A67" s="120" t="s">
        <v>1138</v>
      </c>
      <c r="B67" s="128" t="s">
        <v>1204</v>
      </c>
      <c r="C67" s="205"/>
      <c r="D67" s="205"/>
    </row>
    <row r="68" spans="1:4" x14ac:dyDescent="0.2">
      <c r="A68" s="120" t="s">
        <v>1140</v>
      </c>
      <c r="B68" s="128" t="s">
        <v>1205</v>
      </c>
      <c r="C68" s="205">
        <v>0</v>
      </c>
      <c r="D68" s="205">
        <v>0</v>
      </c>
    </row>
    <row r="69" spans="1:4" ht="38.25" x14ac:dyDescent="0.2">
      <c r="A69" s="120" t="s">
        <v>1206</v>
      </c>
      <c r="B69" s="127" t="s">
        <v>1207</v>
      </c>
      <c r="C69" s="205">
        <v>0</v>
      </c>
      <c r="D69" s="205">
        <v>0</v>
      </c>
    </row>
    <row r="70" spans="1:4" ht="25.5" x14ac:dyDescent="0.2">
      <c r="A70" s="120" t="s">
        <v>1208</v>
      </c>
      <c r="B70" s="127" t="s">
        <v>1209</v>
      </c>
      <c r="C70" s="205">
        <v>0</v>
      </c>
      <c r="D70" s="205">
        <v>0</v>
      </c>
    </row>
    <row r="71" spans="1:4" x14ac:dyDescent="0.2">
      <c r="A71" s="120" t="s">
        <v>1134</v>
      </c>
      <c r="B71" s="127" t="s">
        <v>1210</v>
      </c>
      <c r="C71" s="205">
        <v>0</v>
      </c>
      <c r="D71" s="205">
        <v>0</v>
      </c>
    </row>
    <row r="72" spans="1:4" ht="25.5" x14ac:dyDescent="0.2">
      <c r="A72" s="120" t="s">
        <v>1136</v>
      </c>
      <c r="B72" s="127" t="s">
        <v>1211</v>
      </c>
      <c r="C72" s="205">
        <v>0</v>
      </c>
      <c r="D72" s="205">
        <v>0</v>
      </c>
    </row>
    <row r="73" spans="1:4" ht="25.5" x14ac:dyDescent="0.2">
      <c r="A73" s="120" t="s">
        <v>1138</v>
      </c>
      <c r="B73" s="127" t="s">
        <v>1212</v>
      </c>
      <c r="C73" s="205">
        <v>0</v>
      </c>
      <c r="D73" s="205">
        <v>0</v>
      </c>
    </row>
    <row r="74" spans="1:4" x14ac:dyDescent="0.2">
      <c r="A74" s="120" t="s">
        <v>1140</v>
      </c>
      <c r="B74" s="127" t="s">
        <v>1213</v>
      </c>
      <c r="C74" s="205">
        <v>0</v>
      </c>
      <c r="D74" s="205">
        <v>0</v>
      </c>
    </row>
    <row r="75" spans="1:4" ht="25.5" x14ac:dyDescent="0.2">
      <c r="A75" s="120" t="s">
        <v>1214</v>
      </c>
      <c r="B75" s="127" t="s">
        <v>1215</v>
      </c>
      <c r="C75" s="205">
        <v>0</v>
      </c>
      <c r="D75" s="205">
        <v>0</v>
      </c>
    </row>
    <row r="76" spans="1:4" x14ac:dyDescent="0.2">
      <c r="A76" s="120" t="s">
        <v>1134</v>
      </c>
      <c r="B76" s="127" t="s">
        <v>1216</v>
      </c>
      <c r="C76" s="205"/>
      <c r="D76" s="205"/>
    </row>
    <row r="77" spans="1:4" ht="25.5" x14ac:dyDescent="0.2">
      <c r="A77" s="120" t="s">
        <v>1136</v>
      </c>
      <c r="B77" s="127" t="s">
        <v>1217</v>
      </c>
      <c r="C77" s="205"/>
      <c r="D77" s="205"/>
    </row>
    <row r="78" spans="1:4" ht="25.5" x14ac:dyDescent="0.2">
      <c r="A78" s="120" t="s">
        <v>1138</v>
      </c>
      <c r="B78" s="127" t="s">
        <v>1218</v>
      </c>
      <c r="C78" s="205">
        <v>0</v>
      </c>
      <c r="D78" s="205">
        <v>0</v>
      </c>
    </row>
    <row r="79" spans="1:4" x14ac:dyDescent="0.2">
      <c r="A79" s="120" t="s">
        <v>1140</v>
      </c>
      <c r="B79" s="127" t="s">
        <v>1219</v>
      </c>
      <c r="C79" s="205">
        <v>0</v>
      </c>
      <c r="D79" s="205">
        <v>0</v>
      </c>
    </row>
    <row r="80" spans="1:4" ht="25.5" x14ac:dyDescent="0.2">
      <c r="A80" s="120" t="s">
        <v>1220</v>
      </c>
      <c r="B80" s="127" t="s">
        <v>279</v>
      </c>
      <c r="C80" s="205">
        <v>0</v>
      </c>
      <c r="D80" s="205">
        <v>0</v>
      </c>
    </row>
    <row r="81" spans="1:4" x14ac:dyDescent="0.2">
      <c r="A81" s="120" t="s">
        <v>1221</v>
      </c>
      <c r="B81" s="127" t="s">
        <v>1222</v>
      </c>
      <c r="C81" s="205">
        <v>0</v>
      </c>
      <c r="D81" s="205">
        <v>0</v>
      </c>
    </row>
    <row r="82" spans="1:4" x14ac:dyDescent="0.2">
      <c r="A82" s="120" t="s">
        <v>1223</v>
      </c>
      <c r="B82" s="127" t="s">
        <v>1224</v>
      </c>
      <c r="C82" s="205">
        <v>0</v>
      </c>
      <c r="D82" s="205">
        <v>0</v>
      </c>
    </row>
    <row r="83" spans="1:4" x14ac:dyDescent="0.2">
      <c r="A83" s="120" t="s">
        <v>1225</v>
      </c>
      <c r="B83" s="127" t="s">
        <v>1226</v>
      </c>
      <c r="C83" s="205">
        <v>1658300328</v>
      </c>
      <c r="D83" s="205">
        <v>1630367254</v>
      </c>
    </row>
    <row r="84" spans="1:4" x14ac:dyDescent="0.2">
      <c r="A84" s="120" t="s">
        <v>1227</v>
      </c>
      <c r="B84" s="127" t="s">
        <v>1228</v>
      </c>
      <c r="C84" s="205">
        <v>0</v>
      </c>
      <c r="D84" s="205">
        <v>0</v>
      </c>
    </row>
    <row r="85" spans="1:4" x14ac:dyDescent="0.2">
      <c r="A85" s="120" t="s">
        <v>1229</v>
      </c>
      <c r="B85" s="127" t="s">
        <v>1230</v>
      </c>
      <c r="C85" s="205">
        <v>111940</v>
      </c>
      <c r="D85" s="205">
        <v>147185</v>
      </c>
    </row>
    <row r="86" spans="1:4" x14ac:dyDescent="0.2">
      <c r="A86" s="120" t="s">
        <v>1231</v>
      </c>
      <c r="B86" s="127" t="s">
        <v>1232</v>
      </c>
      <c r="C86" s="205">
        <v>1658188388</v>
      </c>
      <c r="D86" s="205">
        <v>1630220069</v>
      </c>
    </row>
    <row r="87" spans="1:4" x14ac:dyDescent="0.2">
      <c r="A87" s="120" t="s">
        <v>1233</v>
      </c>
      <c r="B87" s="127" t="s">
        <v>1234</v>
      </c>
      <c r="C87" s="205">
        <v>0</v>
      </c>
      <c r="D87" s="205">
        <v>0</v>
      </c>
    </row>
    <row r="88" spans="1:4" x14ac:dyDescent="0.2">
      <c r="A88" s="120" t="s">
        <v>1235</v>
      </c>
      <c r="B88" s="127" t="s">
        <v>1236</v>
      </c>
      <c r="C88" s="205">
        <v>760206029</v>
      </c>
      <c r="D88" s="205">
        <v>757467147</v>
      </c>
    </row>
    <row r="89" spans="1:4" ht="25.5" x14ac:dyDescent="0.2">
      <c r="A89" s="120" t="s">
        <v>1237</v>
      </c>
      <c r="B89" s="127" t="s">
        <v>1238</v>
      </c>
      <c r="C89" s="205">
        <v>51974330</v>
      </c>
      <c r="D89" s="205">
        <v>44002259</v>
      </c>
    </row>
    <row r="90" spans="1:4" ht="25.5" x14ac:dyDescent="0.2">
      <c r="A90" s="120" t="s">
        <v>1239</v>
      </c>
      <c r="B90" s="127" t="s">
        <v>1240</v>
      </c>
      <c r="C90" s="205">
        <v>162036605</v>
      </c>
      <c r="D90" s="205">
        <v>167269794</v>
      </c>
    </row>
    <row r="91" spans="1:4" ht="25.5" x14ac:dyDescent="0.2">
      <c r="A91" s="120" t="s">
        <v>1241</v>
      </c>
      <c r="B91" s="127" t="s">
        <v>1242</v>
      </c>
      <c r="C91" s="205">
        <v>546195094</v>
      </c>
      <c r="D91" s="205">
        <v>546195094</v>
      </c>
    </row>
    <row r="92" spans="1:4" ht="25.5" x14ac:dyDescent="0.2">
      <c r="A92" s="120" t="s">
        <v>1243</v>
      </c>
      <c r="B92" s="127" t="s">
        <v>1244</v>
      </c>
      <c r="C92" s="205">
        <v>55702118</v>
      </c>
      <c r="D92" s="205">
        <v>55634471</v>
      </c>
    </row>
    <row r="93" spans="1:4" x14ac:dyDescent="0.2">
      <c r="A93" s="120" t="s">
        <v>1245</v>
      </c>
      <c r="B93" s="127" t="s">
        <v>1246</v>
      </c>
      <c r="C93" s="205">
        <v>0</v>
      </c>
      <c r="D93" s="205">
        <v>0</v>
      </c>
    </row>
    <row r="94" spans="1:4" x14ac:dyDescent="0.2">
      <c r="A94" s="120" t="s">
        <v>1247</v>
      </c>
      <c r="B94" s="127" t="s">
        <v>1248</v>
      </c>
      <c r="C94" s="205">
        <v>18758365885</v>
      </c>
      <c r="D94" s="205">
        <v>19102316491</v>
      </c>
    </row>
    <row r="95" spans="1:4" x14ac:dyDescent="0.2">
      <c r="A95" s="124" t="s">
        <v>1127</v>
      </c>
      <c r="B95" s="125" t="s">
        <v>1127</v>
      </c>
      <c r="C95" s="205" t="s">
        <v>1127</v>
      </c>
      <c r="D95" s="205" t="s">
        <v>1127</v>
      </c>
    </row>
    <row r="96" spans="1:4" x14ac:dyDescent="0.2">
      <c r="A96" s="124" t="s">
        <v>1107</v>
      </c>
      <c r="B96" s="125" t="s">
        <v>1127</v>
      </c>
      <c r="C96" s="205" t="s">
        <v>1127</v>
      </c>
      <c r="D96" s="205" t="s">
        <v>1127</v>
      </c>
    </row>
    <row r="97" spans="1:4" x14ac:dyDescent="0.2">
      <c r="A97" s="120" t="s">
        <v>1249</v>
      </c>
      <c r="B97" s="127" t="s">
        <v>1250</v>
      </c>
      <c r="C97" s="205">
        <v>17143853493</v>
      </c>
      <c r="D97" s="205">
        <v>17472453466</v>
      </c>
    </row>
    <row r="98" spans="1:4" x14ac:dyDescent="0.2">
      <c r="A98" s="120" t="s">
        <v>1251</v>
      </c>
      <c r="B98" s="127" t="s">
        <v>1252</v>
      </c>
      <c r="C98" s="205">
        <v>15833377000</v>
      </c>
      <c r="D98" s="205">
        <v>15833377000</v>
      </c>
    </row>
    <row r="99" spans="1:4" x14ac:dyDescent="0.2">
      <c r="A99" s="120" t="s">
        <v>1253</v>
      </c>
      <c r="B99" s="127" t="s">
        <v>1254</v>
      </c>
      <c r="C99" s="205">
        <v>-470819833</v>
      </c>
      <c r="D99" s="205">
        <v>-470819833</v>
      </c>
    </row>
    <row r="100" spans="1:4" ht="25.5" x14ac:dyDescent="0.2">
      <c r="A100" s="120" t="s">
        <v>1255</v>
      </c>
      <c r="B100" s="127" t="s">
        <v>1256</v>
      </c>
      <c r="C100" s="205">
        <v>302464560</v>
      </c>
      <c r="D100" s="205">
        <v>302464560</v>
      </c>
    </row>
    <row r="101" spans="1:4" x14ac:dyDescent="0.2">
      <c r="A101" s="120" t="s">
        <v>1257</v>
      </c>
      <c r="B101" s="127" t="s">
        <v>1258</v>
      </c>
      <c r="C101" s="205">
        <v>695904123</v>
      </c>
      <c r="D101" s="205">
        <v>1478831766</v>
      </c>
    </row>
    <row r="102" spans="1:4" ht="25.5" x14ac:dyDescent="0.2">
      <c r="A102" s="120" t="s">
        <v>1259</v>
      </c>
      <c r="B102" s="127" t="s">
        <v>1260</v>
      </c>
      <c r="C102" s="205">
        <v>0</v>
      </c>
      <c r="D102" s="205">
        <v>0</v>
      </c>
    </row>
    <row r="103" spans="1:4" x14ac:dyDescent="0.2">
      <c r="A103" s="120" t="s">
        <v>1261</v>
      </c>
      <c r="B103" s="127" t="s">
        <v>1262</v>
      </c>
      <c r="C103" s="205">
        <v>782927643</v>
      </c>
      <c r="D103" s="205">
        <v>328599973</v>
      </c>
    </row>
    <row r="104" spans="1:4" x14ac:dyDescent="0.2">
      <c r="A104" s="120" t="s">
        <v>1263</v>
      </c>
      <c r="B104" s="127" t="s">
        <v>1264</v>
      </c>
      <c r="C104" s="205">
        <v>108605071</v>
      </c>
      <c r="D104" s="205">
        <v>162170514</v>
      </c>
    </row>
    <row r="105" spans="1:4" ht="25.5" x14ac:dyDescent="0.2">
      <c r="A105" s="120" t="s">
        <v>1265</v>
      </c>
      <c r="B105" s="127" t="s">
        <v>1266</v>
      </c>
      <c r="C105" s="205">
        <v>0</v>
      </c>
      <c r="D105" s="205">
        <v>0</v>
      </c>
    </row>
    <row r="106" spans="1:4" ht="25.5" x14ac:dyDescent="0.2">
      <c r="A106" s="120" t="s">
        <v>1267</v>
      </c>
      <c r="B106" s="127" t="s">
        <v>1268</v>
      </c>
      <c r="C106" s="205">
        <v>31482380</v>
      </c>
      <c r="D106" s="205">
        <v>28703055</v>
      </c>
    </row>
    <row r="107" spans="1:4" ht="25.5" x14ac:dyDescent="0.2">
      <c r="A107" s="120" t="s">
        <v>1269</v>
      </c>
      <c r="B107" s="127" t="s">
        <v>1270</v>
      </c>
      <c r="C107" s="205">
        <v>77122691</v>
      </c>
      <c r="D107" s="205">
        <v>133467459</v>
      </c>
    </row>
    <row r="108" spans="1:4" ht="25.5" x14ac:dyDescent="0.2">
      <c r="A108" s="120" t="s">
        <v>1271</v>
      </c>
      <c r="B108" s="127" t="s">
        <v>1272</v>
      </c>
      <c r="C108" s="205">
        <v>0</v>
      </c>
      <c r="D108" s="205">
        <v>0</v>
      </c>
    </row>
    <row r="109" spans="1:4" ht="25.5" x14ac:dyDescent="0.2">
      <c r="A109" s="120" t="s">
        <v>1273</v>
      </c>
      <c r="B109" s="127" t="s">
        <v>1274</v>
      </c>
      <c r="C109" s="205">
        <v>1505907321</v>
      </c>
      <c r="D109" s="205">
        <v>1467692511</v>
      </c>
    </row>
    <row r="110" spans="1:4" x14ac:dyDescent="0.2">
      <c r="A110" s="120" t="s">
        <v>1275</v>
      </c>
      <c r="B110" s="127" t="s">
        <v>1276</v>
      </c>
      <c r="C110" s="205">
        <v>18758365885</v>
      </c>
      <c r="D110" s="205">
        <v>19102316491</v>
      </c>
    </row>
    <row r="111" spans="1:4" x14ac:dyDescent="0.2">
      <c r="A111" s="124" t="s">
        <v>1127</v>
      </c>
      <c r="B111" s="125" t="s">
        <v>1127</v>
      </c>
      <c r="C111" s="205" t="s">
        <v>1127</v>
      </c>
      <c r="D111" s="205" t="s">
        <v>1127</v>
      </c>
    </row>
    <row r="112" spans="1:4" x14ac:dyDescent="0.2">
      <c r="A112" s="124" t="s">
        <v>1277</v>
      </c>
      <c r="B112" s="125" t="s">
        <v>1278</v>
      </c>
      <c r="C112" s="205" t="s">
        <v>1127</v>
      </c>
      <c r="D112" s="205" t="s">
        <v>1127</v>
      </c>
    </row>
    <row r="113" spans="1:4" x14ac:dyDescent="0.2">
      <c r="A113" s="120" t="s">
        <v>1279</v>
      </c>
      <c r="B113" s="127" t="s">
        <v>1280</v>
      </c>
      <c r="C113" s="205">
        <v>193827777</v>
      </c>
      <c r="D113" s="205">
        <v>192247467</v>
      </c>
    </row>
    <row r="114" spans="1:4" ht="25.5" x14ac:dyDescent="0.2">
      <c r="A114" s="120" t="s">
        <v>1281</v>
      </c>
      <c r="B114" s="127" t="s">
        <v>1282</v>
      </c>
      <c r="C114" s="205">
        <v>126769546</v>
      </c>
      <c r="D114" s="205">
        <v>127751596</v>
      </c>
    </row>
    <row r="115" spans="1:4" x14ac:dyDescent="0.2">
      <c r="A115" s="120" t="s">
        <v>1283</v>
      </c>
      <c r="B115" s="127" t="s">
        <v>1284</v>
      </c>
      <c r="C115" s="205"/>
      <c r="D115" s="205"/>
    </row>
    <row r="116" spans="1:4" ht="63.75" x14ac:dyDescent="0.2">
      <c r="A116" s="120" t="s">
        <v>1285</v>
      </c>
      <c r="B116" s="127" t="s">
        <v>1286</v>
      </c>
      <c r="C116" s="205">
        <v>546095094</v>
      </c>
      <c r="D116" s="205">
        <v>546095094</v>
      </c>
    </row>
    <row r="117" spans="1:4" ht="63.75" x14ac:dyDescent="0.2">
      <c r="A117" s="120" t="s">
        <v>1287</v>
      </c>
      <c r="B117" s="127" t="s">
        <v>1288</v>
      </c>
      <c r="C117" s="205"/>
      <c r="D117" s="205"/>
    </row>
    <row r="118" spans="1:4" x14ac:dyDescent="0.2">
      <c r="A118" s="120" t="s">
        <v>1289</v>
      </c>
      <c r="B118" s="127" t="s">
        <v>1290</v>
      </c>
      <c r="C118" s="205">
        <v>598634</v>
      </c>
      <c r="D118" s="205">
        <v>0</v>
      </c>
    </row>
    <row r="119" spans="1:4" x14ac:dyDescent="0.2">
      <c r="A119" s="120" t="s">
        <v>1291</v>
      </c>
      <c r="B119" s="127" t="s">
        <v>1292</v>
      </c>
      <c r="C119" s="205">
        <v>0</v>
      </c>
      <c r="D119" s="205">
        <v>0</v>
      </c>
    </row>
    <row r="120" spans="1:4" x14ac:dyDescent="0.2">
      <c r="A120" s="120" t="s">
        <v>1293</v>
      </c>
      <c r="B120" s="127" t="s">
        <v>1294</v>
      </c>
      <c r="C120" s="205">
        <v>0</v>
      </c>
      <c r="D120" s="205">
        <v>0</v>
      </c>
    </row>
  </sheetData>
  <mergeCells count="4">
    <mergeCell ref="A1:D1"/>
    <mergeCell ref="A2:D2"/>
    <mergeCell ref="A3:D3"/>
    <mergeCell ref="A5:D5"/>
  </mergeCells>
  <phoneticPr fontId="7" type="noConversion"/>
  <pageMargins left="0.74803149606299213" right="0.74803149606299213" top="1.5748031496062993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melléklet&amp;C&amp;"Arial,Félkövér"&amp;12Nagykovácsi Nagyközség Önkormányzatának 2024. évi vagyonkimutatása&amp;R
adatok  ezer Ft-ban</oddHeader>
    <oddFooter>&amp;C&amp;P&amp;R&amp;F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5"/>
  <sheetViews>
    <sheetView zoomScaleNormal="100" workbookViewId="0">
      <selection activeCell="A33" sqref="A33"/>
    </sheetView>
  </sheetViews>
  <sheetFormatPr defaultRowHeight="12.75" x14ac:dyDescent="0.2"/>
  <cols>
    <col min="1" max="1" width="64" style="14" customWidth="1"/>
    <col min="2" max="2" width="23.5703125" style="14" customWidth="1"/>
    <col min="3" max="3" width="9.140625" style="14"/>
  </cols>
  <sheetData>
    <row r="1" spans="1:2" ht="13.5" thickBot="1" x14ac:dyDescent="0.25">
      <c r="B1" s="141" t="s">
        <v>1310</v>
      </c>
    </row>
    <row r="2" spans="1:2" ht="16.5" thickBot="1" x14ac:dyDescent="0.3">
      <c r="A2" s="92" t="s">
        <v>0</v>
      </c>
      <c r="B2" s="93" t="s">
        <v>1498</v>
      </c>
    </row>
    <row r="3" spans="1:2" x14ac:dyDescent="0.2">
      <c r="A3" s="94" t="s">
        <v>340</v>
      </c>
      <c r="B3" s="95">
        <v>0</v>
      </c>
    </row>
    <row r="4" spans="1:2" x14ac:dyDescent="0.2">
      <c r="A4" s="96" t="s">
        <v>341</v>
      </c>
      <c r="B4" s="97">
        <v>0</v>
      </c>
    </row>
    <row r="5" spans="1:2" ht="15.75" thickBot="1" x14ac:dyDescent="0.3">
      <c r="A5" s="98" t="s">
        <v>342</v>
      </c>
      <c r="B5" s="99">
        <f>SUM(B3:B4)</f>
        <v>0</v>
      </c>
    </row>
    <row r="6" spans="1:2" x14ac:dyDescent="0.2">
      <c r="A6" s="94" t="s">
        <v>343</v>
      </c>
      <c r="B6" s="95">
        <v>0</v>
      </c>
    </row>
    <row r="7" spans="1:2" x14ac:dyDescent="0.2">
      <c r="A7" s="96" t="s">
        <v>344</v>
      </c>
      <c r="B7" s="100">
        <v>0</v>
      </c>
    </row>
    <row r="8" spans="1:2" ht="15.75" thickBot="1" x14ac:dyDescent="0.3">
      <c r="A8" s="98" t="s">
        <v>345</v>
      </c>
      <c r="B8" s="99">
        <f>SUM(B6:B7)</f>
        <v>0</v>
      </c>
    </row>
    <row r="9" spans="1:2" x14ac:dyDescent="0.2">
      <c r="A9" s="101" t="s">
        <v>346</v>
      </c>
      <c r="B9" s="102">
        <f>SUM(B8,B10,B14)</f>
        <v>55071</v>
      </c>
    </row>
    <row r="10" spans="1:2" x14ac:dyDescent="0.2">
      <c r="A10" s="103" t="s">
        <v>347</v>
      </c>
      <c r="B10" s="104">
        <f>SUM(B11:B13)</f>
        <v>17500</v>
      </c>
    </row>
    <row r="11" spans="1:2" x14ac:dyDescent="0.2">
      <c r="A11" s="96" t="s">
        <v>348</v>
      </c>
      <c r="B11" s="100">
        <v>17500</v>
      </c>
    </row>
    <row r="12" spans="1:2" x14ac:dyDescent="0.2">
      <c r="A12" s="96" t="s">
        <v>1104</v>
      </c>
      <c r="B12" s="100">
        <v>0</v>
      </c>
    </row>
    <row r="13" spans="1:2" x14ac:dyDescent="0.2">
      <c r="A13" s="96" t="s">
        <v>349</v>
      </c>
      <c r="B13" s="100">
        <v>0</v>
      </c>
    </row>
    <row r="14" spans="1:2" x14ac:dyDescent="0.2">
      <c r="A14" s="103" t="s">
        <v>350</v>
      </c>
      <c r="B14" s="104">
        <f>SUM(B15:B17)</f>
        <v>37571</v>
      </c>
    </row>
    <row r="15" spans="1:2" x14ac:dyDescent="0.2">
      <c r="A15" s="96" t="s">
        <v>351</v>
      </c>
      <c r="B15" s="190">
        <v>37571</v>
      </c>
    </row>
    <row r="16" spans="1:2" x14ac:dyDescent="0.2">
      <c r="A16" s="96" t="s">
        <v>1104</v>
      </c>
      <c r="B16" s="190">
        <v>0</v>
      </c>
    </row>
    <row r="17" spans="1:2" x14ac:dyDescent="0.2">
      <c r="A17" s="96" t="s">
        <v>352</v>
      </c>
      <c r="B17" s="100">
        <v>0</v>
      </c>
    </row>
    <row r="18" spans="1:2" x14ac:dyDescent="0.2">
      <c r="A18" s="105" t="s">
        <v>353</v>
      </c>
      <c r="B18" s="106">
        <v>0</v>
      </c>
    </row>
    <row r="19" spans="1:2" ht="15.75" thickBot="1" x14ac:dyDescent="0.3">
      <c r="A19" s="98" t="s">
        <v>354</v>
      </c>
      <c r="B19" s="99">
        <f>SUM(B9,B18)</f>
        <v>55071</v>
      </c>
    </row>
    <row r="20" spans="1:2" x14ac:dyDescent="0.2">
      <c r="A20" s="94" t="s">
        <v>355</v>
      </c>
      <c r="B20" s="95">
        <v>0</v>
      </c>
    </row>
    <row r="21" spans="1:2" x14ac:dyDescent="0.2">
      <c r="A21" s="96" t="s">
        <v>356</v>
      </c>
      <c r="B21" s="100">
        <v>0</v>
      </c>
    </row>
    <row r="22" spans="1:2" ht="15.75" thickBot="1" x14ac:dyDescent="0.3">
      <c r="A22" s="98" t="s">
        <v>357</v>
      </c>
      <c r="B22" s="99">
        <f>SUM(B20:B21)</f>
        <v>0</v>
      </c>
    </row>
    <row r="23" spans="1:2" x14ac:dyDescent="0.2">
      <c r="A23" s="94" t="s">
        <v>358</v>
      </c>
      <c r="B23" s="95">
        <v>0</v>
      </c>
    </row>
    <row r="24" spans="1:2" ht="15.75" thickBot="1" x14ac:dyDescent="0.3">
      <c r="A24" s="98" t="s">
        <v>354</v>
      </c>
      <c r="B24" s="99">
        <f>SUM(B23)</f>
        <v>0</v>
      </c>
    </row>
    <row r="25" spans="1:2" ht="16.5" thickBot="1" x14ac:dyDescent="0.3">
      <c r="A25" s="107" t="s">
        <v>1356</v>
      </c>
      <c r="B25" s="108">
        <f>SUM(B5,B8,B19,B22,B24)</f>
        <v>55071</v>
      </c>
    </row>
    <row r="26" spans="1:2" x14ac:dyDescent="0.2">
      <c r="B26" s="59"/>
    </row>
    <row r="27" spans="1:2" x14ac:dyDescent="0.2">
      <c r="B27" s="59"/>
    </row>
    <row r="28" spans="1:2" x14ac:dyDescent="0.2">
      <c r="B28" s="59"/>
    </row>
    <row r="29" spans="1:2" x14ac:dyDescent="0.2">
      <c r="B29" s="59"/>
    </row>
    <row r="30" spans="1:2" x14ac:dyDescent="0.2">
      <c r="B30" s="59"/>
    </row>
    <row r="31" spans="1:2" x14ac:dyDescent="0.2">
      <c r="B31" s="59"/>
    </row>
    <row r="32" spans="1:2" x14ac:dyDescent="0.2">
      <c r="B32" s="59"/>
    </row>
    <row r="33" spans="2:2" x14ac:dyDescent="0.2">
      <c r="B33" s="59"/>
    </row>
    <row r="34" spans="2:2" x14ac:dyDescent="0.2">
      <c r="B34" s="59"/>
    </row>
    <row r="35" spans="2:2" x14ac:dyDescent="0.2">
      <c r="B35" s="5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  <headerFooter>
    <oddHeader>&amp;L1.sz. tájékoztató tábla&amp;CNagykovácsi Nagyközség Önkormányzata 
2024. évi közvetett támogatások&amp;Radatok ezer 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8"/>
  <sheetViews>
    <sheetView zoomScaleNormal="100" workbookViewId="0">
      <selection activeCell="B16" sqref="B16"/>
    </sheetView>
  </sheetViews>
  <sheetFormatPr defaultRowHeight="12.75" x14ac:dyDescent="0.2"/>
  <cols>
    <col min="1" max="1" width="8.85546875" customWidth="1"/>
    <col min="2" max="2" width="90.85546875" bestFit="1" customWidth="1"/>
    <col min="3" max="3" width="39.28515625" customWidth="1"/>
  </cols>
  <sheetData>
    <row r="1" spans="1:3" x14ac:dyDescent="0.2">
      <c r="A1" s="45"/>
    </row>
    <row r="2" spans="1:3" ht="16.5" x14ac:dyDescent="0.2">
      <c r="A2" s="57"/>
      <c r="B2" s="58" t="s">
        <v>1499</v>
      </c>
      <c r="C2" s="57"/>
    </row>
    <row r="3" spans="1:3" ht="16.5" thickBot="1" x14ac:dyDescent="0.3">
      <c r="A3" s="46"/>
    </row>
    <row r="4" spans="1:3" ht="15.75" x14ac:dyDescent="0.2">
      <c r="A4" s="89" t="s">
        <v>359</v>
      </c>
      <c r="B4" s="90" t="s">
        <v>1102</v>
      </c>
      <c r="C4" s="91" t="s">
        <v>1103</v>
      </c>
    </row>
    <row r="5" spans="1:3" ht="32.25" customHeight="1" x14ac:dyDescent="0.2">
      <c r="A5" s="193">
        <v>1</v>
      </c>
      <c r="B5" s="196" t="s">
        <v>1488</v>
      </c>
      <c r="C5" s="194">
        <v>149048484</v>
      </c>
    </row>
    <row r="6" spans="1:3" ht="32.25" customHeight="1" x14ac:dyDescent="0.2">
      <c r="A6" s="193">
        <v>2</v>
      </c>
      <c r="B6" s="197" t="s">
        <v>1487</v>
      </c>
      <c r="C6" s="194">
        <v>300091610</v>
      </c>
    </row>
    <row r="7" spans="1:3" ht="26.25" customHeight="1" thickBot="1" x14ac:dyDescent="0.3">
      <c r="A7" s="228" t="s">
        <v>365</v>
      </c>
      <c r="B7" s="229"/>
      <c r="C7" s="195">
        <f>SUM(C5:C6)</f>
        <v>449140094</v>
      </c>
    </row>
    <row r="8" spans="1:3" ht="15.75" x14ac:dyDescent="0.25">
      <c r="A8" s="46"/>
    </row>
  </sheetData>
  <mergeCells count="1">
    <mergeCell ref="A7:B7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7"/>
  <sheetViews>
    <sheetView zoomScaleNormal="100" workbookViewId="0">
      <selection activeCell="E10" sqref="E10"/>
    </sheetView>
  </sheetViews>
  <sheetFormatPr defaultRowHeight="12.75" x14ac:dyDescent="0.2"/>
  <cols>
    <col min="1" max="1" width="8.85546875" customWidth="1"/>
    <col min="2" max="2" width="58.28515625" customWidth="1"/>
    <col min="3" max="5" width="25" customWidth="1"/>
  </cols>
  <sheetData>
    <row r="1" spans="1:5" x14ac:dyDescent="0.2">
      <c r="A1" s="45"/>
    </row>
    <row r="2" spans="1:5" ht="16.5" x14ac:dyDescent="0.2">
      <c r="A2" s="57"/>
      <c r="B2" s="58" t="s">
        <v>1500</v>
      </c>
      <c r="C2" s="57"/>
      <c r="D2" s="57"/>
      <c r="E2" s="57"/>
    </row>
    <row r="3" spans="1:5" ht="16.5" thickBot="1" x14ac:dyDescent="0.3">
      <c r="A3" s="46"/>
    </row>
    <row r="4" spans="1:5" ht="63.75" thickBot="1" x14ac:dyDescent="0.25">
      <c r="A4" s="47" t="s">
        <v>359</v>
      </c>
      <c r="B4" s="48" t="s">
        <v>360</v>
      </c>
      <c r="C4" s="48" t="s">
        <v>361</v>
      </c>
      <c r="D4" s="48" t="s">
        <v>362</v>
      </c>
      <c r="E4" s="49" t="s">
        <v>363</v>
      </c>
    </row>
    <row r="5" spans="1:5" ht="16.5" thickBot="1" x14ac:dyDescent="0.25">
      <c r="A5" s="50" t="s">
        <v>364</v>
      </c>
      <c r="B5" s="51" t="s">
        <v>1094</v>
      </c>
      <c r="C5" s="80" t="s">
        <v>1095</v>
      </c>
      <c r="D5" s="52">
        <v>11000</v>
      </c>
      <c r="E5" s="53">
        <v>0</v>
      </c>
    </row>
    <row r="6" spans="1:5" ht="16.5" thickBot="1" x14ac:dyDescent="0.3">
      <c r="A6" s="230" t="s">
        <v>365</v>
      </c>
      <c r="B6" s="231"/>
      <c r="C6" s="54"/>
      <c r="D6" s="55">
        <f>IF(SUM(D5:D5)=0,"",SUM(D5:D5))</f>
        <v>11000</v>
      </c>
      <c r="E6" s="56" t="str">
        <f>IF(SUM(E5:E5)=0,"",SUM(E5:E5))</f>
        <v/>
      </c>
    </row>
    <row r="7" spans="1:5" ht="15.75" x14ac:dyDescent="0.25">
      <c r="A7" s="46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  <headerFooter>
    <oddHeader>&amp;Radatok e Ft-ban</oddHeader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1F46-EEB6-4B2E-9D28-0291053CC3CE}">
  <dimension ref="A2:A3"/>
  <sheetViews>
    <sheetView workbookViewId="0">
      <selection activeCell="M39" sqref="M39"/>
    </sheetView>
  </sheetViews>
  <sheetFormatPr defaultRowHeight="12.75" x14ac:dyDescent="0.2"/>
  <sheetData>
    <row r="2" spans="1:1" x14ac:dyDescent="0.2">
      <c r="A2" s="186" t="s">
        <v>1501</v>
      </c>
    </row>
    <row r="3" spans="1:1" x14ac:dyDescent="0.2">
      <c r="A3" t="s">
        <v>1389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&amp;L4. sz. tájékoztató&amp;CTöbb éves kihatással járó döntések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86AD-327A-4CA2-AF4C-42E7AE666F1A}">
  <dimension ref="A1:F23"/>
  <sheetViews>
    <sheetView topLeftCell="A16" zoomScaleNormal="100" workbookViewId="0">
      <selection activeCell="K27" sqref="K27"/>
    </sheetView>
  </sheetViews>
  <sheetFormatPr defaultRowHeight="12.75" x14ac:dyDescent="0.2"/>
  <cols>
    <col min="1" max="1" width="45.85546875" bestFit="1" customWidth="1"/>
    <col min="2" max="2" width="8.140625" bestFit="1" customWidth="1"/>
    <col min="3" max="3" width="13.140625" customWidth="1"/>
    <col min="4" max="4" width="13" customWidth="1"/>
    <col min="5" max="5" width="13.42578125" customWidth="1"/>
    <col min="6" max="6" width="14.5703125" customWidth="1"/>
  </cols>
  <sheetData>
    <row r="1" spans="1:6" ht="46.5" customHeight="1" x14ac:dyDescent="0.2">
      <c r="A1" s="232" t="s">
        <v>1360</v>
      </c>
      <c r="B1" s="232"/>
      <c r="C1" s="232"/>
      <c r="D1" s="232"/>
      <c r="E1" s="232"/>
      <c r="F1" s="232"/>
    </row>
    <row r="2" spans="1:6" ht="14.25" thickBot="1" x14ac:dyDescent="0.3">
      <c r="F2" s="146" t="s">
        <v>1361</v>
      </c>
    </row>
    <row r="3" spans="1:6" x14ac:dyDescent="0.2">
      <c r="A3" s="233" t="s">
        <v>1362</v>
      </c>
      <c r="B3" s="236" t="s">
        <v>1363</v>
      </c>
      <c r="C3" s="239" t="s">
        <v>1364</v>
      </c>
      <c r="D3" s="240"/>
      <c r="E3" s="240"/>
      <c r="F3" s="243" t="s">
        <v>1365</v>
      </c>
    </row>
    <row r="4" spans="1:6" x14ac:dyDescent="0.2">
      <c r="A4" s="234"/>
      <c r="B4" s="237"/>
      <c r="C4" s="241"/>
      <c r="D4" s="242"/>
      <c r="E4" s="242"/>
      <c r="F4" s="244"/>
    </row>
    <row r="5" spans="1:6" ht="13.5" thickBot="1" x14ac:dyDescent="0.25">
      <c r="A5" s="235"/>
      <c r="B5" s="238"/>
      <c r="C5" s="147">
        <v>2025</v>
      </c>
      <c r="D5" s="148">
        <v>2026</v>
      </c>
      <c r="E5" s="148">
        <v>2027</v>
      </c>
      <c r="F5" s="245"/>
    </row>
    <row r="6" spans="1:6" ht="15" x14ac:dyDescent="0.25">
      <c r="A6" s="149" t="s">
        <v>1129</v>
      </c>
      <c r="B6" s="150" t="s">
        <v>279</v>
      </c>
      <c r="C6" s="151" t="s">
        <v>1226</v>
      </c>
      <c r="D6" s="151" t="s">
        <v>1236</v>
      </c>
      <c r="E6" s="152" t="s">
        <v>1244</v>
      </c>
      <c r="F6" s="153" t="s">
        <v>1246</v>
      </c>
    </row>
    <row r="7" spans="1:6" ht="15" x14ac:dyDescent="0.2">
      <c r="A7" s="154" t="s">
        <v>1366</v>
      </c>
      <c r="B7" s="155" t="s">
        <v>6</v>
      </c>
      <c r="C7" s="156">
        <v>753000</v>
      </c>
      <c r="D7" s="156">
        <v>760000</v>
      </c>
      <c r="E7" s="157">
        <v>765000</v>
      </c>
      <c r="F7" s="158">
        <f t="shared" ref="F7:F22" si="0">+C7+D7+E7</f>
        <v>2278000</v>
      </c>
    </row>
    <row r="8" spans="1:6" ht="45" x14ac:dyDescent="0.2">
      <c r="A8" s="159" t="s">
        <v>1367</v>
      </c>
      <c r="B8" s="155" t="s">
        <v>7</v>
      </c>
      <c r="C8" s="156">
        <v>201452</v>
      </c>
      <c r="D8" s="156">
        <v>207000</v>
      </c>
      <c r="E8" s="157">
        <v>210000</v>
      </c>
      <c r="F8" s="160">
        <f t="shared" si="0"/>
        <v>618452</v>
      </c>
    </row>
    <row r="9" spans="1:6" ht="15" x14ac:dyDescent="0.2">
      <c r="A9" s="154" t="s">
        <v>1368</v>
      </c>
      <c r="B9" s="155" t="s">
        <v>8</v>
      </c>
      <c r="C9" s="156">
        <v>0</v>
      </c>
      <c r="D9" s="156">
        <v>0</v>
      </c>
      <c r="E9" s="157">
        <v>0</v>
      </c>
      <c r="F9" s="161">
        <f t="shared" si="0"/>
        <v>0</v>
      </c>
    </row>
    <row r="10" spans="1:6" ht="45" x14ac:dyDescent="0.2">
      <c r="A10" s="159" t="s">
        <v>1369</v>
      </c>
      <c r="B10" s="155" t="s">
        <v>9</v>
      </c>
      <c r="C10" s="156">
        <v>0</v>
      </c>
      <c r="D10" s="156">
        <v>0</v>
      </c>
      <c r="E10" s="157">
        <v>0</v>
      </c>
      <c r="F10" s="162">
        <f t="shared" si="0"/>
        <v>0</v>
      </c>
    </row>
    <row r="11" spans="1:6" ht="15" x14ac:dyDescent="0.2">
      <c r="A11" s="159" t="s">
        <v>1370</v>
      </c>
      <c r="B11" s="155" t="s">
        <v>10</v>
      </c>
      <c r="C11" s="156">
        <v>7000</v>
      </c>
      <c r="D11" s="156">
        <v>7000</v>
      </c>
      <c r="E11" s="157">
        <v>7000</v>
      </c>
      <c r="F11" s="158">
        <f t="shared" si="0"/>
        <v>21000</v>
      </c>
    </row>
    <row r="12" spans="1:6" ht="30.75" thickBot="1" x14ac:dyDescent="0.25">
      <c r="A12" s="163" t="s">
        <v>1371</v>
      </c>
      <c r="B12" s="164" t="s">
        <v>11</v>
      </c>
      <c r="C12" s="156">
        <v>0</v>
      </c>
      <c r="D12" s="156">
        <v>0</v>
      </c>
      <c r="E12" s="157">
        <v>0</v>
      </c>
      <c r="F12" s="165">
        <f t="shared" si="0"/>
        <v>0</v>
      </c>
    </row>
    <row r="13" spans="1:6" ht="15.75" thickBot="1" x14ac:dyDescent="0.25">
      <c r="A13" s="166" t="s">
        <v>1372</v>
      </c>
      <c r="B13" s="167" t="s">
        <v>12</v>
      </c>
      <c r="C13" s="168">
        <f>SUM(C7:C12)</f>
        <v>961452</v>
      </c>
      <c r="D13" s="168">
        <f t="shared" ref="D13:E13" si="1">SUM(D7:D12)</f>
        <v>974000</v>
      </c>
      <c r="E13" s="169">
        <f t="shared" si="1"/>
        <v>982000</v>
      </c>
      <c r="F13" s="170">
        <f t="shared" si="0"/>
        <v>2917452</v>
      </c>
    </row>
    <row r="14" spans="1:6" ht="15.75" thickBot="1" x14ac:dyDescent="0.25">
      <c r="A14" s="166" t="s">
        <v>1373</v>
      </c>
      <c r="B14" s="167" t="s">
        <v>13</v>
      </c>
      <c r="C14" s="168">
        <f>+C13/2</f>
        <v>480726</v>
      </c>
      <c r="D14" s="168">
        <f>+D13/2</f>
        <v>487000</v>
      </c>
      <c r="E14" s="169">
        <f>+E13/2</f>
        <v>491000</v>
      </c>
      <c r="F14" s="170">
        <f t="shared" si="0"/>
        <v>1458726</v>
      </c>
    </row>
    <row r="15" spans="1:6" ht="45" x14ac:dyDescent="0.2">
      <c r="A15" s="159" t="s">
        <v>1374</v>
      </c>
      <c r="B15" s="171" t="s">
        <v>14</v>
      </c>
      <c r="C15" s="156">
        <v>0</v>
      </c>
      <c r="D15" s="156">
        <v>0</v>
      </c>
      <c r="E15" s="157">
        <v>0</v>
      </c>
      <c r="F15" s="172">
        <f t="shared" si="0"/>
        <v>0</v>
      </c>
    </row>
    <row r="16" spans="1:6" ht="75" x14ac:dyDescent="0.2">
      <c r="A16" s="159" t="s">
        <v>1375</v>
      </c>
      <c r="B16" s="173">
        <v>10</v>
      </c>
      <c r="C16" s="156">
        <v>0</v>
      </c>
      <c r="D16" s="156">
        <v>0</v>
      </c>
      <c r="E16" s="157">
        <v>0</v>
      </c>
      <c r="F16" s="162">
        <f t="shared" si="0"/>
        <v>0</v>
      </c>
    </row>
    <row r="17" spans="1:6" ht="60" x14ac:dyDescent="0.2">
      <c r="A17" s="159" t="s">
        <v>1376</v>
      </c>
      <c r="B17" s="173">
        <v>11</v>
      </c>
      <c r="C17" s="156">
        <v>0</v>
      </c>
      <c r="D17" s="156">
        <v>0</v>
      </c>
      <c r="E17" s="157">
        <v>0</v>
      </c>
      <c r="F17" s="161">
        <f t="shared" si="0"/>
        <v>0</v>
      </c>
    </row>
    <row r="18" spans="1:6" ht="60" x14ac:dyDescent="0.2">
      <c r="A18" s="174" t="s">
        <v>1377</v>
      </c>
      <c r="B18" s="173">
        <v>12</v>
      </c>
      <c r="C18" s="156">
        <v>0</v>
      </c>
      <c r="D18" s="156">
        <v>0</v>
      </c>
      <c r="E18" s="157">
        <v>0</v>
      </c>
      <c r="F18" s="162">
        <f t="shared" si="0"/>
        <v>0</v>
      </c>
    </row>
    <row r="19" spans="1:6" ht="90" x14ac:dyDescent="0.2">
      <c r="A19" s="174" t="s">
        <v>1378</v>
      </c>
      <c r="B19" s="173">
        <v>13</v>
      </c>
      <c r="C19" s="156">
        <v>0</v>
      </c>
      <c r="D19" s="156">
        <v>0</v>
      </c>
      <c r="E19" s="157">
        <v>0</v>
      </c>
      <c r="F19" s="161">
        <f t="shared" si="0"/>
        <v>0</v>
      </c>
    </row>
    <row r="20" spans="1:6" ht="45" x14ac:dyDescent="0.2">
      <c r="A20" s="174" t="s">
        <v>1379</v>
      </c>
      <c r="B20" s="173">
        <v>14</v>
      </c>
      <c r="C20" s="156">
        <v>0</v>
      </c>
      <c r="D20" s="156">
        <v>0</v>
      </c>
      <c r="E20" s="157">
        <v>0</v>
      </c>
      <c r="F20" s="162">
        <f t="shared" si="0"/>
        <v>0</v>
      </c>
    </row>
    <row r="21" spans="1:6" ht="60.75" thickBot="1" x14ac:dyDescent="0.25">
      <c r="A21" s="175" t="s">
        <v>1380</v>
      </c>
      <c r="B21" s="176">
        <v>15</v>
      </c>
      <c r="C21" s="177">
        <v>0</v>
      </c>
      <c r="D21" s="177">
        <v>0</v>
      </c>
      <c r="E21" s="178">
        <v>0</v>
      </c>
      <c r="F21" s="179">
        <f t="shared" si="0"/>
        <v>0</v>
      </c>
    </row>
    <row r="22" spans="1:6" ht="15" thickBot="1" x14ac:dyDescent="0.25">
      <c r="A22" s="180" t="s">
        <v>1381</v>
      </c>
      <c r="B22" s="181">
        <v>16</v>
      </c>
      <c r="C22" s="182">
        <f>SUM(C15:C21)</f>
        <v>0</v>
      </c>
      <c r="D22" s="182">
        <f t="shared" ref="D22:E22" si="2">SUM(D15:D21)</f>
        <v>0</v>
      </c>
      <c r="E22" s="183">
        <f t="shared" si="2"/>
        <v>0</v>
      </c>
      <c r="F22" s="184">
        <f t="shared" si="0"/>
        <v>0</v>
      </c>
    </row>
    <row r="23" spans="1:6" ht="29.25" thickBot="1" x14ac:dyDescent="0.25">
      <c r="A23" s="180" t="s">
        <v>1382</v>
      </c>
      <c r="B23" s="181">
        <v>17</v>
      </c>
      <c r="C23" s="182">
        <f>+C13-C22</f>
        <v>961452</v>
      </c>
      <c r="D23" s="182">
        <f>+D13-D22</f>
        <v>974000</v>
      </c>
      <c r="E23" s="183">
        <f>+E13-E22</f>
        <v>982000</v>
      </c>
      <c r="F23" s="185">
        <f>+F13-F22</f>
        <v>2917452</v>
      </c>
    </row>
  </sheetData>
  <mergeCells count="5">
    <mergeCell ref="A1:F1"/>
    <mergeCell ref="A3:A5"/>
    <mergeCell ref="B3:B5"/>
    <mergeCell ref="C3:E4"/>
    <mergeCell ref="F3:F5"/>
  </mergeCells>
  <pageMargins left="0.7" right="0.7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8"/>
  <sheetViews>
    <sheetView zoomScaleNormal="100" workbookViewId="0">
      <selection activeCell="G7" sqref="G7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"/>
  </cols>
  <sheetData>
    <row r="1" spans="1:5" ht="21" customHeight="1" x14ac:dyDescent="0.2">
      <c r="A1" s="221" t="s">
        <v>708</v>
      </c>
      <c r="B1" s="222"/>
      <c r="C1" s="222"/>
      <c r="D1" s="222"/>
      <c r="E1" s="222"/>
    </row>
    <row r="2" spans="1:5" ht="30" x14ac:dyDescent="0.2">
      <c r="A2" s="23"/>
      <c r="B2" s="23" t="s">
        <v>0</v>
      </c>
      <c r="C2" s="23" t="s">
        <v>368</v>
      </c>
      <c r="D2" s="23" t="s">
        <v>369</v>
      </c>
      <c r="E2" s="23" t="s">
        <v>4</v>
      </c>
    </row>
    <row r="3" spans="1:5" ht="15" x14ac:dyDescent="0.2">
      <c r="A3" s="23"/>
      <c r="B3" s="23"/>
      <c r="C3" s="23"/>
      <c r="D3" s="23"/>
      <c r="E3" s="23"/>
    </row>
    <row r="4" spans="1:5" x14ac:dyDescent="0.2">
      <c r="A4" s="198" t="s">
        <v>6</v>
      </c>
      <c r="B4" s="199" t="s">
        <v>714</v>
      </c>
      <c r="C4" s="200">
        <v>229080830</v>
      </c>
      <c r="D4" s="200">
        <v>229080830</v>
      </c>
      <c r="E4" s="200">
        <v>232460830</v>
      </c>
    </row>
    <row r="5" spans="1:5" x14ac:dyDescent="0.2">
      <c r="A5" s="198" t="s">
        <v>7</v>
      </c>
      <c r="B5" s="199" t="s">
        <v>715</v>
      </c>
      <c r="C5" s="200">
        <v>364210154</v>
      </c>
      <c r="D5" s="200">
        <v>367128664</v>
      </c>
      <c r="E5" s="200">
        <v>373324572</v>
      </c>
    </row>
    <row r="6" spans="1:5" x14ac:dyDescent="0.2">
      <c r="A6" s="198" t="s">
        <v>8</v>
      </c>
      <c r="B6" s="199" t="s">
        <v>1296</v>
      </c>
      <c r="C6" s="200">
        <v>125781250</v>
      </c>
      <c r="D6" s="200">
        <v>125925233</v>
      </c>
      <c r="E6" s="200">
        <v>120723354</v>
      </c>
    </row>
    <row r="7" spans="1:5" x14ac:dyDescent="0.2">
      <c r="A7" s="198" t="s">
        <v>9</v>
      </c>
      <c r="B7" s="199" t="s">
        <v>1443</v>
      </c>
      <c r="C7" s="200">
        <v>159465332</v>
      </c>
      <c r="D7" s="200">
        <v>150784344</v>
      </c>
      <c r="E7" s="200">
        <v>153953697</v>
      </c>
    </row>
    <row r="8" spans="1:5" ht="25.5" x14ac:dyDescent="0.2">
      <c r="A8" s="198" t="s">
        <v>10</v>
      </c>
      <c r="B8" s="199" t="s">
        <v>1444</v>
      </c>
      <c r="C8" s="200">
        <v>285246582</v>
      </c>
      <c r="D8" s="200">
        <v>276709577</v>
      </c>
      <c r="E8" s="200">
        <v>274677051</v>
      </c>
    </row>
    <row r="9" spans="1:5" x14ac:dyDescent="0.2">
      <c r="A9" s="198" t="s">
        <v>11</v>
      </c>
      <c r="B9" s="199" t="s">
        <v>716</v>
      </c>
      <c r="C9" s="200">
        <v>19936917</v>
      </c>
      <c r="D9" s="200">
        <v>27609852</v>
      </c>
      <c r="E9" s="200">
        <v>27609852</v>
      </c>
    </row>
    <row r="10" spans="1:5" x14ac:dyDescent="0.2">
      <c r="A10" s="198" t="s">
        <v>12</v>
      </c>
      <c r="B10" s="199" t="s">
        <v>414</v>
      </c>
      <c r="C10" s="200">
        <v>0</v>
      </c>
      <c r="D10" s="200">
        <v>0</v>
      </c>
      <c r="E10" s="200">
        <v>0</v>
      </c>
    </row>
    <row r="11" spans="1:5" x14ac:dyDescent="0.2">
      <c r="A11" s="198" t="s">
        <v>13</v>
      </c>
      <c r="B11" s="199" t="s">
        <v>415</v>
      </c>
      <c r="C11" s="200">
        <v>0</v>
      </c>
      <c r="D11" s="200">
        <v>0</v>
      </c>
      <c r="E11" s="200">
        <v>0</v>
      </c>
    </row>
    <row r="12" spans="1:5" x14ac:dyDescent="0.2">
      <c r="A12" s="198" t="s">
        <v>14</v>
      </c>
      <c r="B12" s="199" t="s">
        <v>1297</v>
      </c>
      <c r="C12" s="200">
        <v>898474483</v>
      </c>
      <c r="D12" s="200">
        <v>900528923</v>
      </c>
      <c r="E12" s="200">
        <v>908072305</v>
      </c>
    </row>
    <row r="13" spans="1:5" x14ac:dyDescent="0.2">
      <c r="A13" s="198" t="s">
        <v>15</v>
      </c>
      <c r="B13" s="199" t="s">
        <v>717</v>
      </c>
      <c r="C13" s="200">
        <v>0</v>
      </c>
      <c r="D13" s="200">
        <v>0</v>
      </c>
      <c r="E13" s="200">
        <v>0</v>
      </c>
    </row>
    <row r="14" spans="1:5" ht="25.5" x14ac:dyDescent="0.2">
      <c r="A14" s="198" t="s">
        <v>16</v>
      </c>
      <c r="B14" s="199" t="s">
        <v>718</v>
      </c>
      <c r="C14" s="200">
        <v>0</v>
      </c>
      <c r="D14" s="200">
        <v>0</v>
      </c>
      <c r="E14" s="200">
        <v>0</v>
      </c>
    </row>
    <row r="15" spans="1:5" ht="25.5" x14ac:dyDescent="0.2">
      <c r="A15" s="198" t="s">
        <v>17</v>
      </c>
      <c r="B15" s="199" t="s">
        <v>1298</v>
      </c>
      <c r="C15" s="200">
        <v>0</v>
      </c>
      <c r="D15" s="200">
        <v>0</v>
      </c>
      <c r="E15" s="200">
        <v>0</v>
      </c>
    </row>
    <row r="16" spans="1:5" x14ac:dyDescent="0.2">
      <c r="A16" s="198" t="s">
        <v>18</v>
      </c>
      <c r="B16" s="199" t="s">
        <v>719</v>
      </c>
      <c r="C16" s="200">
        <v>0</v>
      </c>
      <c r="D16" s="200">
        <v>0</v>
      </c>
      <c r="E16" s="200">
        <v>0</v>
      </c>
    </row>
    <row r="17" spans="1:5" x14ac:dyDescent="0.2">
      <c r="A17" s="198" t="s">
        <v>19</v>
      </c>
      <c r="B17" s="199" t="s">
        <v>720</v>
      </c>
      <c r="C17" s="200">
        <v>0</v>
      </c>
      <c r="D17" s="200">
        <v>0</v>
      </c>
      <c r="E17" s="200">
        <v>0</v>
      </c>
    </row>
    <row r="18" spans="1:5" ht="25.5" x14ac:dyDescent="0.2">
      <c r="A18" s="198" t="s">
        <v>20</v>
      </c>
      <c r="B18" s="199" t="s">
        <v>1311</v>
      </c>
      <c r="C18" s="200">
        <v>0</v>
      </c>
      <c r="D18" s="200">
        <v>0</v>
      </c>
      <c r="E18" s="200">
        <v>0</v>
      </c>
    </row>
    <row r="19" spans="1:5" x14ac:dyDescent="0.2">
      <c r="A19" s="198" t="s">
        <v>21</v>
      </c>
      <c r="B19" s="199" t="s">
        <v>721</v>
      </c>
      <c r="C19" s="200">
        <v>0</v>
      </c>
      <c r="D19" s="200">
        <v>0</v>
      </c>
      <c r="E19" s="200">
        <v>0</v>
      </c>
    </row>
    <row r="20" spans="1:5" x14ac:dyDescent="0.2">
      <c r="A20" s="198" t="s">
        <v>22</v>
      </c>
      <c r="B20" s="199" t="s">
        <v>722</v>
      </c>
      <c r="C20" s="200">
        <v>0</v>
      </c>
      <c r="D20" s="200">
        <v>0</v>
      </c>
      <c r="E20" s="200">
        <v>0</v>
      </c>
    </row>
    <row r="21" spans="1:5" x14ac:dyDescent="0.2">
      <c r="A21" s="198" t="s">
        <v>23</v>
      </c>
      <c r="B21" s="199" t="s">
        <v>723</v>
      </c>
      <c r="C21" s="200">
        <v>0</v>
      </c>
      <c r="D21" s="200">
        <v>0</v>
      </c>
      <c r="E21" s="200">
        <v>0</v>
      </c>
    </row>
    <row r="22" spans="1:5" x14ac:dyDescent="0.2">
      <c r="A22" s="198" t="s">
        <v>24</v>
      </c>
      <c r="B22" s="199" t="s">
        <v>724</v>
      </c>
      <c r="C22" s="200">
        <v>0</v>
      </c>
      <c r="D22" s="200">
        <v>0</v>
      </c>
      <c r="E22" s="200">
        <v>0</v>
      </c>
    </row>
    <row r="23" spans="1:5" x14ac:dyDescent="0.2">
      <c r="A23" s="198" t="s">
        <v>25</v>
      </c>
      <c r="B23" s="199" t="s">
        <v>725</v>
      </c>
      <c r="C23" s="200">
        <v>0</v>
      </c>
      <c r="D23" s="200">
        <v>0</v>
      </c>
      <c r="E23" s="200">
        <v>0</v>
      </c>
    </row>
    <row r="24" spans="1:5" x14ac:dyDescent="0.2">
      <c r="A24" s="198" t="s">
        <v>26</v>
      </c>
      <c r="B24" s="199" t="s">
        <v>726</v>
      </c>
      <c r="C24" s="200">
        <v>0</v>
      </c>
      <c r="D24" s="200">
        <v>0</v>
      </c>
      <c r="E24" s="200">
        <v>0</v>
      </c>
    </row>
    <row r="25" spans="1:5" x14ac:dyDescent="0.2">
      <c r="A25" s="198" t="s">
        <v>27</v>
      </c>
      <c r="B25" s="199" t="s">
        <v>727</v>
      </c>
      <c r="C25" s="200">
        <v>0</v>
      </c>
      <c r="D25" s="200">
        <v>0</v>
      </c>
      <c r="E25" s="200">
        <v>0</v>
      </c>
    </row>
    <row r="26" spans="1:5" ht="25.5" x14ac:dyDescent="0.2">
      <c r="A26" s="198" t="s">
        <v>28</v>
      </c>
      <c r="B26" s="199" t="s">
        <v>1299</v>
      </c>
      <c r="C26" s="200">
        <v>0</v>
      </c>
      <c r="D26" s="200">
        <v>0</v>
      </c>
      <c r="E26" s="200">
        <v>0</v>
      </c>
    </row>
    <row r="27" spans="1:5" x14ac:dyDescent="0.2">
      <c r="A27" s="198" t="s">
        <v>29</v>
      </c>
      <c r="B27" s="199" t="s">
        <v>728</v>
      </c>
      <c r="C27" s="200">
        <v>0</v>
      </c>
      <c r="D27" s="200">
        <v>0</v>
      </c>
      <c r="E27" s="200">
        <v>0</v>
      </c>
    </row>
    <row r="28" spans="1:5" x14ac:dyDescent="0.2">
      <c r="A28" s="198" t="s">
        <v>30</v>
      </c>
      <c r="B28" s="199" t="s">
        <v>729</v>
      </c>
      <c r="C28" s="200">
        <v>0</v>
      </c>
      <c r="D28" s="200">
        <v>0</v>
      </c>
      <c r="E28" s="200">
        <v>0</v>
      </c>
    </row>
    <row r="29" spans="1:5" ht="25.5" x14ac:dyDescent="0.2">
      <c r="A29" s="198" t="s">
        <v>31</v>
      </c>
      <c r="B29" s="199" t="s">
        <v>1312</v>
      </c>
      <c r="C29" s="200">
        <v>0</v>
      </c>
      <c r="D29" s="200">
        <v>0</v>
      </c>
      <c r="E29" s="200">
        <v>0</v>
      </c>
    </row>
    <row r="30" spans="1:5" x14ac:dyDescent="0.2">
      <c r="A30" s="198" t="s">
        <v>32</v>
      </c>
      <c r="B30" s="199" t="s">
        <v>730</v>
      </c>
      <c r="C30" s="200">
        <v>0</v>
      </c>
      <c r="D30" s="200">
        <v>0</v>
      </c>
      <c r="E30" s="200">
        <v>0</v>
      </c>
    </row>
    <row r="31" spans="1:5" x14ac:dyDescent="0.2">
      <c r="A31" s="198" t="s">
        <v>33</v>
      </c>
      <c r="B31" s="199" t="s">
        <v>731</v>
      </c>
      <c r="C31" s="200">
        <v>0</v>
      </c>
      <c r="D31" s="200">
        <v>0</v>
      </c>
      <c r="E31" s="200">
        <v>0</v>
      </c>
    </row>
    <row r="32" spans="1:5" x14ac:dyDescent="0.2">
      <c r="A32" s="198" t="s">
        <v>34</v>
      </c>
      <c r="B32" s="199" t="s">
        <v>732</v>
      </c>
      <c r="C32" s="200">
        <v>0</v>
      </c>
      <c r="D32" s="200">
        <v>0</v>
      </c>
      <c r="E32" s="200">
        <v>0</v>
      </c>
    </row>
    <row r="33" spans="1:5" x14ac:dyDescent="0.2">
      <c r="A33" s="198" t="s">
        <v>35</v>
      </c>
      <c r="B33" s="199" t="s">
        <v>733</v>
      </c>
      <c r="C33" s="200">
        <v>0</v>
      </c>
      <c r="D33" s="200">
        <v>0</v>
      </c>
      <c r="E33" s="200">
        <v>0</v>
      </c>
    </row>
    <row r="34" spans="1:5" x14ac:dyDescent="0.2">
      <c r="A34" s="198" t="s">
        <v>36</v>
      </c>
      <c r="B34" s="199" t="s">
        <v>734</v>
      </c>
      <c r="C34" s="200">
        <v>0</v>
      </c>
      <c r="D34" s="200">
        <v>0</v>
      </c>
      <c r="E34" s="200">
        <v>0</v>
      </c>
    </row>
    <row r="35" spans="1:5" x14ac:dyDescent="0.2">
      <c r="A35" s="198" t="s">
        <v>37</v>
      </c>
      <c r="B35" s="199" t="s">
        <v>735</v>
      </c>
      <c r="C35" s="200">
        <v>0</v>
      </c>
      <c r="D35" s="200">
        <v>0</v>
      </c>
      <c r="E35" s="200">
        <v>0</v>
      </c>
    </row>
    <row r="36" spans="1:5" x14ac:dyDescent="0.2">
      <c r="A36" s="198" t="s">
        <v>38</v>
      </c>
      <c r="B36" s="199" t="s">
        <v>736</v>
      </c>
      <c r="C36" s="200">
        <v>0</v>
      </c>
      <c r="D36" s="200">
        <v>0</v>
      </c>
      <c r="E36" s="200">
        <v>0</v>
      </c>
    </row>
    <row r="37" spans="1:5" x14ac:dyDescent="0.2">
      <c r="A37" s="198" t="s">
        <v>39</v>
      </c>
      <c r="B37" s="199" t="s">
        <v>1300</v>
      </c>
      <c r="C37" s="200">
        <v>4000000</v>
      </c>
      <c r="D37" s="200">
        <v>4000000</v>
      </c>
      <c r="E37" s="200">
        <v>5383600</v>
      </c>
    </row>
    <row r="38" spans="1:5" x14ac:dyDescent="0.2">
      <c r="A38" s="198" t="s">
        <v>40</v>
      </c>
      <c r="B38" s="199" t="s">
        <v>737</v>
      </c>
      <c r="C38" s="200">
        <v>0</v>
      </c>
      <c r="D38" s="200">
        <v>0</v>
      </c>
      <c r="E38" s="200">
        <v>0</v>
      </c>
    </row>
    <row r="39" spans="1:5" x14ac:dyDescent="0.2">
      <c r="A39" s="198" t="s">
        <v>41</v>
      </c>
      <c r="B39" s="199" t="s">
        <v>738</v>
      </c>
      <c r="C39" s="200">
        <v>0</v>
      </c>
      <c r="D39" s="200">
        <v>0</v>
      </c>
      <c r="E39" s="200">
        <v>0</v>
      </c>
    </row>
    <row r="40" spans="1:5" ht="25.5" x14ac:dyDescent="0.2">
      <c r="A40" s="198" t="s">
        <v>42</v>
      </c>
      <c r="B40" s="199" t="s">
        <v>1313</v>
      </c>
      <c r="C40" s="200">
        <v>0</v>
      </c>
      <c r="D40" s="200">
        <v>0</v>
      </c>
      <c r="E40" s="200">
        <v>0</v>
      </c>
    </row>
    <row r="41" spans="1:5" x14ac:dyDescent="0.2">
      <c r="A41" s="198" t="s">
        <v>43</v>
      </c>
      <c r="B41" s="199" t="s">
        <v>739</v>
      </c>
      <c r="C41" s="200">
        <v>0</v>
      </c>
      <c r="D41" s="200">
        <v>0</v>
      </c>
      <c r="E41" s="200">
        <v>0</v>
      </c>
    </row>
    <row r="42" spans="1:5" x14ac:dyDescent="0.2">
      <c r="A42" s="198" t="s">
        <v>44</v>
      </c>
      <c r="B42" s="199" t="s">
        <v>740</v>
      </c>
      <c r="C42" s="200">
        <v>0</v>
      </c>
      <c r="D42" s="200">
        <v>0</v>
      </c>
      <c r="E42" s="200">
        <v>513600</v>
      </c>
    </row>
    <row r="43" spans="1:5" x14ac:dyDescent="0.2">
      <c r="A43" s="198" t="s">
        <v>45</v>
      </c>
      <c r="B43" s="199" t="s">
        <v>741</v>
      </c>
      <c r="C43" s="200">
        <v>0</v>
      </c>
      <c r="D43" s="200">
        <v>0</v>
      </c>
      <c r="E43" s="200">
        <v>0</v>
      </c>
    </row>
    <row r="44" spans="1:5" x14ac:dyDescent="0.2">
      <c r="A44" s="198" t="s">
        <v>46</v>
      </c>
      <c r="B44" s="199" t="s">
        <v>742</v>
      </c>
      <c r="C44" s="200">
        <v>0</v>
      </c>
      <c r="D44" s="200">
        <v>0</v>
      </c>
      <c r="E44" s="200">
        <v>4870000</v>
      </c>
    </row>
    <row r="45" spans="1:5" x14ac:dyDescent="0.2">
      <c r="A45" s="198" t="s">
        <v>47</v>
      </c>
      <c r="B45" s="199" t="s">
        <v>743</v>
      </c>
      <c r="C45" s="200">
        <v>0</v>
      </c>
      <c r="D45" s="200">
        <v>0</v>
      </c>
      <c r="E45" s="200">
        <v>0</v>
      </c>
    </row>
    <row r="46" spans="1:5" x14ac:dyDescent="0.2">
      <c r="A46" s="198" t="s">
        <v>48</v>
      </c>
      <c r="B46" s="199" t="s">
        <v>744</v>
      </c>
      <c r="C46" s="200">
        <v>0</v>
      </c>
      <c r="D46" s="200">
        <v>0</v>
      </c>
      <c r="E46" s="200">
        <v>0</v>
      </c>
    </row>
    <row r="47" spans="1:5" x14ac:dyDescent="0.2">
      <c r="A47" s="198" t="s">
        <v>49</v>
      </c>
      <c r="B47" s="199" t="s">
        <v>745</v>
      </c>
      <c r="C47" s="200">
        <v>0</v>
      </c>
      <c r="D47" s="200">
        <v>0</v>
      </c>
      <c r="E47" s="200">
        <v>0</v>
      </c>
    </row>
    <row r="48" spans="1:5" x14ac:dyDescent="0.2">
      <c r="A48" s="201" t="s">
        <v>50</v>
      </c>
      <c r="B48" s="202" t="s">
        <v>1301</v>
      </c>
      <c r="C48" s="203">
        <v>902474483</v>
      </c>
      <c r="D48" s="203">
        <v>904528923</v>
      </c>
      <c r="E48" s="203">
        <v>913455905</v>
      </c>
    </row>
    <row r="49" spans="1:5" x14ac:dyDescent="0.2">
      <c r="A49" s="198" t="s">
        <v>51</v>
      </c>
      <c r="B49" s="199" t="s">
        <v>746</v>
      </c>
      <c r="C49" s="200">
        <v>8695000</v>
      </c>
      <c r="D49" s="200">
        <v>8695000</v>
      </c>
      <c r="E49" s="200">
        <v>8689903</v>
      </c>
    </row>
    <row r="50" spans="1:5" ht="25.5" x14ac:dyDescent="0.2">
      <c r="A50" s="198" t="s">
        <v>52</v>
      </c>
      <c r="B50" s="199" t="s">
        <v>747</v>
      </c>
      <c r="C50" s="200">
        <v>0</v>
      </c>
      <c r="D50" s="200">
        <v>0</v>
      </c>
      <c r="E50" s="200">
        <v>0</v>
      </c>
    </row>
    <row r="51" spans="1:5" ht="25.5" x14ac:dyDescent="0.2">
      <c r="A51" s="198" t="s">
        <v>53</v>
      </c>
      <c r="B51" s="199" t="s">
        <v>1302</v>
      </c>
      <c r="C51" s="200">
        <v>0</v>
      </c>
      <c r="D51" s="200">
        <v>0</v>
      </c>
      <c r="E51" s="200">
        <v>0</v>
      </c>
    </row>
    <row r="52" spans="1:5" x14ac:dyDescent="0.2">
      <c r="A52" s="198" t="s">
        <v>54</v>
      </c>
      <c r="B52" s="199" t="s">
        <v>748</v>
      </c>
      <c r="C52" s="200">
        <v>0</v>
      </c>
      <c r="D52" s="200">
        <v>0</v>
      </c>
      <c r="E52" s="200">
        <v>0</v>
      </c>
    </row>
    <row r="53" spans="1:5" x14ac:dyDescent="0.2">
      <c r="A53" s="198" t="s">
        <v>55</v>
      </c>
      <c r="B53" s="199" t="s">
        <v>749</v>
      </c>
      <c r="C53" s="200">
        <v>0</v>
      </c>
      <c r="D53" s="200">
        <v>0</v>
      </c>
      <c r="E53" s="200">
        <v>0</v>
      </c>
    </row>
    <row r="54" spans="1:5" ht="25.5" x14ac:dyDescent="0.2">
      <c r="A54" s="198" t="s">
        <v>56</v>
      </c>
      <c r="B54" s="199" t="s">
        <v>1314</v>
      </c>
      <c r="C54" s="200">
        <v>0</v>
      </c>
      <c r="D54" s="200">
        <v>0</v>
      </c>
      <c r="E54" s="200">
        <v>0</v>
      </c>
    </row>
    <row r="55" spans="1:5" x14ac:dyDescent="0.2">
      <c r="A55" s="198" t="s">
        <v>57</v>
      </c>
      <c r="B55" s="199" t="s">
        <v>750</v>
      </c>
      <c r="C55" s="200">
        <v>0</v>
      </c>
      <c r="D55" s="200">
        <v>0</v>
      </c>
      <c r="E55" s="200">
        <v>0</v>
      </c>
    </row>
    <row r="56" spans="1:5" x14ac:dyDescent="0.2">
      <c r="A56" s="198" t="s">
        <v>58</v>
      </c>
      <c r="B56" s="199" t="s">
        <v>751</v>
      </c>
      <c r="C56" s="200">
        <v>0</v>
      </c>
      <c r="D56" s="200">
        <v>0</v>
      </c>
      <c r="E56" s="200">
        <v>0</v>
      </c>
    </row>
    <row r="57" spans="1:5" x14ac:dyDescent="0.2">
      <c r="A57" s="198" t="s">
        <v>59</v>
      </c>
      <c r="B57" s="199" t="s">
        <v>752</v>
      </c>
      <c r="C57" s="200">
        <v>0</v>
      </c>
      <c r="D57" s="200">
        <v>0</v>
      </c>
      <c r="E57" s="200">
        <v>0</v>
      </c>
    </row>
    <row r="58" spans="1:5" x14ac:dyDescent="0.2">
      <c r="A58" s="198" t="s">
        <v>60</v>
      </c>
      <c r="B58" s="199" t="s">
        <v>753</v>
      </c>
      <c r="C58" s="200">
        <v>0</v>
      </c>
      <c r="D58" s="200">
        <v>0</v>
      </c>
      <c r="E58" s="200">
        <v>0</v>
      </c>
    </row>
    <row r="59" spans="1:5" x14ac:dyDescent="0.2">
      <c r="A59" s="198" t="s">
        <v>61</v>
      </c>
      <c r="B59" s="199" t="s">
        <v>754</v>
      </c>
      <c r="C59" s="200">
        <v>0</v>
      </c>
      <c r="D59" s="200">
        <v>0</v>
      </c>
      <c r="E59" s="200">
        <v>0</v>
      </c>
    </row>
    <row r="60" spans="1:5" x14ac:dyDescent="0.2">
      <c r="A60" s="198" t="s">
        <v>62</v>
      </c>
      <c r="B60" s="199" t="s">
        <v>755</v>
      </c>
      <c r="C60" s="200">
        <v>0</v>
      </c>
      <c r="D60" s="200">
        <v>0</v>
      </c>
      <c r="E60" s="200">
        <v>0</v>
      </c>
    </row>
    <row r="61" spans="1:5" x14ac:dyDescent="0.2">
      <c r="A61" s="198" t="s">
        <v>63</v>
      </c>
      <c r="B61" s="199" t="s">
        <v>756</v>
      </c>
      <c r="C61" s="200">
        <v>0</v>
      </c>
      <c r="D61" s="200">
        <v>0</v>
      </c>
      <c r="E61" s="200">
        <v>0</v>
      </c>
    </row>
    <row r="62" spans="1:5" ht="25.5" x14ac:dyDescent="0.2">
      <c r="A62" s="198" t="s">
        <v>64</v>
      </c>
      <c r="B62" s="199" t="s">
        <v>1303</v>
      </c>
      <c r="C62" s="200">
        <v>0</v>
      </c>
      <c r="D62" s="200">
        <v>0</v>
      </c>
      <c r="E62" s="200">
        <v>0</v>
      </c>
    </row>
    <row r="63" spans="1:5" x14ac:dyDescent="0.2">
      <c r="A63" s="198" t="s">
        <v>65</v>
      </c>
      <c r="B63" s="199" t="s">
        <v>757</v>
      </c>
      <c r="C63" s="200">
        <v>0</v>
      </c>
      <c r="D63" s="200">
        <v>0</v>
      </c>
      <c r="E63" s="200">
        <v>0</v>
      </c>
    </row>
    <row r="64" spans="1:5" x14ac:dyDescent="0.2">
      <c r="A64" s="198" t="s">
        <v>66</v>
      </c>
      <c r="B64" s="199" t="s">
        <v>758</v>
      </c>
      <c r="C64" s="200">
        <v>0</v>
      </c>
      <c r="D64" s="200">
        <v>0</v>
      </c>
      <c r="E64" s="200">
        <v>0</v>
      </c>
    </row>
    <row r="65" spans="1:5" ht="25.5" x14ac:dyDescent="0.2">
      <c r="A65" s="198" t="s">
        <v>67</v>
      </c>
      <c r="B65" s="199" t="s">
        <v>1315</v>
      </c>
      <c r="C65" s="200">
        <v>0</v>
      </c>
      <c r="D65" s="200">
        <v>0</v>
      </c>
      <c r="E65" s="200">
        <v>0</v>
      </c>
    </row>
    <row r="66" spans="1:5" x14ac:dyDescent="0.2">
      <c r="A66" s="198" t="s">
        <v>68</v>
      </c>
      <c r="B66" s="199" t="s">
        <v>759</v>
      </c>
      <c r="C66" s="200">
        <v>0</v>
      </c>
      <c r="D66" s="200">
        <v>0</v>
      </c>
      <c r="E66" s="200">
        <v>0</v>
      </c>
    </row>
    <row r="67" spans="1:5" x14ac:dyDescent="0.2">
      <c r="A67" s="198" t="s">
        <v>69</v>
      </c>
      <c r="B67" s="199" t="s">
        <v>760</v>
      </c>
      <c r="C67" s="200">
        <v>0</v>
      </c>
      <c r="D67" s="200">
        <v>0</v>
      </c>
      <c r="E67" s="200">
        <v>0</v>
      </c>
    </row>
    <row r="68" spans="1:5" x14ac:dyDescent="0.2">
      <c r="A68" s="198" t="s">
        <v>70</v>
      </c>
      <c r="B68" s="199" t="s">
        <v>761</v>
      </c>
      <c r="C68" s="200">
        <v>0</v>
      </c>
      <c r="D68" s="200">
        <v>0</v>
      </c>
      <c r="E68" s="200">
        <v>0</v>
      </c>
    </row>
    <row r="69" spans="1:5" x14ac:dyDescent="0.2">
      <c r="A69" s="198" t="s">
        <v>71</v>
      </c>
      <c r="B69" s="199" t="s">
        <v>762</v>
      </c>
      <c r="C69" s="200">
        <v>0</v>
      </c>
      <c r="D69" s="200">
        <v>0</v>
      </c>
      <c r="E69" s="200">
        <v>0</v>
      </c>
    </row>
    <row r="70" spans="1:5" x14ac:dyDescent="0.2">
      <c r="A70" s="198" t="s">
        <v>72</v>
      </c>
      <c r="B70" s="199" t="s">
        <v>763</v>
      </c>
      <c r="C70" s="200">
        <v>0</v>
      </c>
      <c r="D70" s="200">
        <v>0</v>
      </c>
      <c r="E70" s="200">
        <v>0</v>
      </c>
    </row>
    <row r="71" spans="1:5" x14ac:dyDescent="0.2">
      <c r="A71" s="198" t="s">
        <v>73</v>
      </c>
      <c r="B71" s="199" t="s">
        <v>764</v>
      </c>
      <c r="C71" s="200">
        <v>0</v>
      </c>
      <c r="D71" s="200">
        <v>0</v>
      </c>
      <c r="E71" s="200">
        <v>0</v>
      </c>
    </row>
    <row r="72" spans="1:5" x14ac:dyDescent="0.2">
      <c r="A72" s="198" t="s">
        <v>74</v>
      </c>
      <c r="B72" s="199" t="s">
        <v>765</v>
      </c>
      <c r="C72" s="200">
        <v>0</v>
      </c>
      <c r="D72" s="200">
        <v>0</v>
      </c>
      <c r="E72" s="200">
        <v>0</v>
      </c>
    </row>
    <row r="73" spans="1:5" x14ac:dyDescent="0.2">
      <c r="A73" s="198" t="s">
        <v>75</v>
      </c>
      <c r="B73" s="199" t="s">
        <v>1304</v>
      </c>
      <c r="C73" s="200">
        <v>0</v>
      </c>
      <c r="D73" s="200">
        <v>0</v>
      </c>
      <c r="E73" s="200">
        <v>0</v>
      </c>
    </row>
    <row r="74" spans="1:5" x14ac:dyDescent="0.2">
      <c r="A74" s="198" t="s">
        <v>76</v>
      </c>
      <c r="B74" s="199" t="s">
        <v>766</v>
      </c>
      <c r="C74" s="200">
        <v>0</v>
      </c>
      <c r="D74" s="200">
        <v>0</v>
      </c>
      <c r="E74" s="200">
        <v>0</v>
      </c>
    </row>
    <row r="75" spans="1:5" x14ac:dyDescent="0.2">
      <c r="A75" s="198" t="s">
        <v>77</v>
      </c>
      <c r="B75" s="199" t="s">
        <v>767</v>
      </c>
      <c r="C75" s="200">
        <v>0</v>
      </c>
      <c r="D75" s="200">
        <v>0</v>
      </c>
      <c r="E75" s="200">
        <v>0</v>
      </c>
    </row>
    <row r="76" spans="1:5" ht="25.5" x14ac:dyDescent="0.2">
      <c r="A76" s="198" t="s">
        <v>78</v>
      </c>
      <c r="B76" s="199" t="s">
        <v>1316</v>
      </c>
      <c r="C76" s="200">
        <v>0</v>
      </c>
      <c r="D76" s="200">
        <v>0</v>
      </c>
      <c r="E76" s="200">
        <v>0</v>
      </c>
    </row>
    <row r="77" spans="1:5" x14ac:dyDescent="0.2">
      <c r="A77" s="198" t="s">
        <v>79</v>
      </c>
      <c r="B77" s="199" t="s">
        <v>768</v>
      </c>
      <c r="C77" s="200">
        <v>0</v>
      </c>
      <c r="D77" s="200">
        <v>0</v>
      </c>
      <c r="E77" s="200">
        <v>0</v>
      </c>
    </row>
    <row r="78" spans="1:5" x14ac:dyDescent="0.2">
      <c r="A78" s="198" t="s">
        <v>80</v>
      </c>
      <c r="B78" s="199" t="s">
        <v>769</v>
      </c>
      <c r="C78" s="200">
        <v>0</v>
      </c>
      <c r="D78" s="200">
        <v>0</v>
      </c>
      <c r="E78" s="200">
        <v>0</v>
      </c>
    </row>
    <row r="79" spans="1:5" x14ac:dyDescent="0.2">
      <c r="A79" s="198" t="s">
        <v>81</v>
      </c>
      <c r="B79" s="199" t="s">
        <v>770</v>
      </c>
      <c r="C79" s="200">
        <v>0</v>
      </c>
      <c r="D79" s="200">
        <v>0</v>
      </c>
      <c r="E79" s="200">
        <v>0</v>
      </c>
    </row>
    <row r="80" spans="1:5" x14ac:dyDescent="0.2">
      <c r="A80" s="198" t="s">
        <v>82</v>
      </c>
      <c r="B80" s="199" t="s">
        <v>771</v>
      </c>
      <c r="C80" s="200">
        <v>0</v>
      </c>
      <c r="D80" s="200">
        <v>0</v>
      </c>
      <c r="E80" s="200">
        <v>0</v>
      </c>
    </row>
    <row r="81" spans="1:5" x14ac:dyDescent="0.2">
      <c r="A81" s="198" t="s">
        <v>83</v>
      </c>
      <c r="B81" s="199" t="s">
        <v>772</v>
      </c>
      <c r="C81" s="200">
        <v>0</v>
      </c>
      <c r="D81" s="200">
        <v>0</v>
      </c>
      <c r="E81" s="200">
        <v>0</v>
      </c>
    </row>
    <row r="82" spans="1:5" x14ac:dyDescent="0.2">
      <c r="A82" s="198" t="s">
        <v>84</v>
      </c>
      <c r="B82" s="199" t="s">
        <v>773</v>
      </c>
      <c r="C82" s="200">
        <v>0</v>
      </c>
      <c r="D82" s="200">
        <v>0</v>
      </c>
      <c r="E82" s="200">
        <v>0</v>
      </c>
    </row>
    <row r="83" spans="1:5" x14ac:dyDescent="0.2">
      <c r="A83" s="198" t="s">
        <v>85</v>
      </c>
      <c r="B83" s="199" t="s">
        <v>774</v>
      </c>
      <c r="C83" s="200">
        <v>0</v>
      </c>
      <c r="D83" s="200">
        <v>0</v>
      </c>
      <c r="E83" s="200">
        <v>0</v>
      </c>
    </row>
    <row r="84" spans="1:5" x14ac:dyDescent="0.2">
      <c r="A84" s="201" t="s">
        <v>86</v>
      </c>
      <c r="B84" s="202" t="s">
        <v>1305</v>
      </c>
      <c r="C84" s="203">
        <v>8695000</v>
      </c>
      <c r="D84" s="203">
        <v>8695000</v>
      </c>
      <c r="E84" s="203">
        <v>8689903</v>
      </c>
    </row>
    <row r="85" spans="1:5" x14ac:dyDescent="0.2">
      <c r="A85" s="198" t="s">
        <v>87</v>
      </c>
      <c r="B85" s="199" t="s">
        <v>1306</v>
      </c>
      <c r="C85" s="200">
        <v>0</v>
      </c>
      <c r="D85" s="200">
        <v>0</v>
      </c>
      <c r="E85" s="200">
        <v>0</v>
      </c>
    </row>
    <row r="86" spans="1:5" x14ac:dyDescent="0.2">
      <c r="A86" s="198" t="s">
        <v>88</v>
      </c>
      <c r="B86" s="199" t="s">
        <v>775</v>
      </c>
      <c r="C86" s="200">
        <v>0</v>
      </c>
      <c r="D86" s="200">
        <v>0</v>
      </c>
      <c r="E86" s="200">
        <v>0</v>
      </c>
    </row>
    <row r="87" spans="1:5" x14ac:dyDescent="0.2">
      <c r="A87" s="198" t="s">
        <v>89</v>
      </c>
      <c r="B87" s="199" t="s">
        <v>776</v>
      </c>
      <c r="C87" s="200">
        <v>0</v>
      </c>
      <c r="D87" s="200">
        <v>0</v>
      </c>
      <c r="E87" s="200">
        <v>0</v>
      </c>
    </row>
    <row r="88" spans="1:5" x14ac:dyDescent="0.2">
      <c r="A88" s="198" t="s">
        <v>90</v>
      </c>
      <c r="B88" s="199" t="s">
        <v>1307</v>
      </c>
      <c r="C88" s="200">
        <v>0</v>
      </c>
      <c r="D88" s="200">
        <v>0</v>
      </c>
      <c r="E88" s="200">
        <v>0</v>
      </c>
    </row>
    <row r="89" spans="1:5" x14ac:dyDescent="0.2">
      <c r="A89" s="198" t="s">
        <v>91</v>
      </c>
      <c r="B89" s="199" t="s">
        <v>777</v>
      </c>
      <c r="C89" s="200">
        <v>0</v>
      </c>
      <c r="D89" s="200">
        <v>0</v>
      </c>
      <c r="E89" s="200">
        <v>0</v>
      </c>
    </row>
    <row r="90" spans="1:5" x14ac:dyDescent="0.2">
      <c r="A90" s="198" t="s">
        <v>92</v>
      </c>
      <c r="B90" s="199" t="s">
        <v>778</v>
      </c>
      <c r="C90" s="200">
        <v>0</v>
      </c>
      <c r="D90" s="200">
        <v>0</v>
      </c>
      <c r="E90" s="200">
        <v>0</v>
      </c>
    </row>
    <row r="91" spans="1:5" x14ac:dyDescent="0.2">
      <c r="A91" s="198" t="s">
        <v>93</v>
      </c>
      <c r="B91" s="199" t="s">
        <v>1317</v>
      </c>
      <c r="C91" s="200">
        <v>0</v>
      </c>
      <c r="D91" s="200">
        <v>0</v>
      </c>
      <c r="E91" s="200">
        <v>0</v>
      </c>
    </row>
    <row r="92" spans="1:5" x14ac:dyDescent="0.2">
      <c r="A92" s="198" t="s">
        <v>94</v>
      </c>
      <c r="B92" s="199" t="s">
        <v>779</v>
      </c>
      <c r="C92" s="200">
        <v>0</v>
      </c>
      <c r="D92" s="200">
        <v>0</v>
      </c>
      <c r="E92" s="200">
        <v>0</v>
      </c>
    </row>
    <row r="93" spans="1:5" x14ac:dyDescent="0.2">
      <c r="A93" s="198" t="s">
        <v>95</v>
      </c>
      <c r="B93" s="199" t="s">
        <v>780</v>
      </c>
      <c r="C93" s="200">
        <v>0</v>
      </c>
      <c r="D93" s="200">
        <v>0</v>
      </c>
      <c r="E93" s="200">
        <v>0</v>
      </c>
    </row>
    <row r="94" spans="1:5" x14ac:dyDescent="0.2">
      <c r="A94" s="198" t="s">
        <v>96</v>
      </c>
      <c r="B94" s="199" t="s">
        <v>781</v>
      </c>
      <c r="C94" s="200">
        <v>0</v>
      </c>
      <c r="D94" s="200">
        <v>0</v>
      </c>
      <c r="E94" s="200">
        <v>0</v>
      </c>
    </row>
    <row r="95" spans="1:5" x14ac:dyDescent="0.2">
      <c r="A95" s="198" t="s">
        <v>97</v>
      </c>
      <c r="B95" s="199" t="s">
        <v>782</v>
      </c>
      <c r="C95" s="200">
        <v>0</v>
      </c>
      <c r="D95" s="200">
        <v>0</v>
      </c>
      <c r="E95" s="200">
        <v>0</v>
      </c>
    </row>
    <row r="96" spans="1:5" x14ac:dyDescent="0.2">
      <c r="A96" s="198" t="s">
        <v>98</v>
      </c>
      <c r="B96" s="199" t="s">
        <v>1308</v>
      </c>
      <c r="C96" s="200">
        <v>0</v>
      </c>
      <c r="D96" s="200">
        <v>0</v>
      </c>
      <c r="E96" s="200">
        <v>0</v>
      </c>
    </row>
    <row r="97" spans="1:5" x14ac:dyDescent="0.2">
      <c r="A97" s="198" t="s">
        <v>99</v>
      </c>
      <c r="B97" s="199" t="s">
        <v>1309</v>
      </c>
      <c r="C97" s="200">
        <v>0</v>
      </c>
      <c r="D97" s="200">
        <v>0</v>
      </c>
      <c r="E97" s="200">
        <v>0</v>
      </c>
    </row>
    <row r="98" spans="1:5" x14ac:dyDescent="0.2">
      <c r="A98" s="198" t="s">
        <v>100</v>
      </c>
      <c r="B98" s="199" t="s">
        <v>783</v>
      </c>
      <c r="C98" s="200">
        <v>0</v>
      </c>
      <c r="D98" s="200">
        <v>0</v>
      </c>
      <c r="E98" s="200">
        <v>0</v>
      </c>
    </row>
    <row r="99" spans="1:5" x14ac:dyDescent="0.2">
      <c r="A99" s="198" t="s">
        <v>101</v>
      </c>
      <c r="B99" s="199" t="s">
        <v>784</v>
      </c>
      <c r="C99" s="200">
        <v>0</v>
      </c>
      <c r="D99" s="200">
        <v>0</v>
      </c>
      <c r="E99" s="200">
        <v>0</v>
      </c>
    </row>
    <row r="100" spans="1:5" x14ac:dyDescent="0.2">
      <c r="A100" s="198" t="s">
        <v>102</v>
      </c>
      <c r="B100" s="199" t="s">
        <v>785</v>
      </c>
      <c r="C100" s="200">
        <v>0</v>
      </c>
      <c r="D100" s="200">
        <v>0</v>
      </c>
      <c r="E100" s="200">
        <v>0</v>
      </c>
    </row>
    <row r="101" spans="1:5" x14ac:dyDescent="0.2">
      <c r="A101" s="198" t="s">
        <v>103</v>
      </c>
      <c r="B101" s="199" t="s">
        <v>786</v>
      </c>
      <c r="C101" s="200">
        <v>0</v>
      </c>
      <c r="D101" s="200">
        <v>0</v>
      </c>
      <c r="E101" s="200">
        <v>0</v>
      </c>
    </row>
    <row r="102" spans="1:5" x14ac:dyDescent="0.2">
      <c r="A102" s="198" t="s">
        <v>104</v>
      </c>
      <c r="B102" s="199" t="s">
        <v>787</v>
      </c>
      <c r="C102" s="200">
        <v>0</v>
      </c>
      <c r="D102" s="200">
        <v>0</v>
      </c>
      <c r="E102" s="200">
        <v>0</v>
      </c>
    </row>
    <row r="103" spans="1:5" x14ac:dyDescent="0.2">
      <c r="A103" s="198" t="s">
        <v>105</v>
      </c>
      <c r="B103" s="199" t="s">
        <v>788</v>
      </c>
      <c r="C103" s="200">
        <v>0</v>
      </c>
      <c r="D103" s="200">
        <v>0</v>
      </c>
      <c r="E103" s="200">
        <v>0</v>
      </c>
    </row>
    <row r="104" spans="1:5" x14ac:dyDescent="0.2">
      <c r="A104" s="198" t="s">
        <v>106</v>
      </c>
      <c r="B104" s="199" t="s">
        <v>789</v>
      </c>
      <c r="C104" s="200">
        <v>0</v>
      </c>
      <c r="D104" s="200">
        <v>0</v>
      </c>
      <c r="E104" s="200">
        <v>0</v>
      </c>
    </row>
    <row r="105" spans="1:5" x14ac:dyDescent="0.2">
      <c r="A105" s="198" t="s">
        <v>107</v>
      </c>
      <c r="B105" s="199" t="s">
        <v>790</v>
      </c>
      <c r="C105" s="200">
        <v>0</v>
      </c>
      <c r="D105" s="200">
        <v>0</v>
      </c>
      <c r="E105" s="200">
        <v>0</v>
      </c>
    </row>
    <row r="106" spans="1:5" x14ac:dyDescent="0.2">
      <c r="A106" s="198" t="s">
        <v>108</v>
      </c>
      <c r="B106" s="199" t="s">
        <v>791</v>
      </c>
      <c r="C106" s="200">
        <v>0</v>
      </c>
      <c r="D106" s="200">
        <v>0</v>
      </c>
      <c r="E106" s="200">
        <v>0</v>
      </c>
    </row>
    <row r="107" spans="1:5" x14ac:dyDescent="0.2">
      <c r="A107" s="198" t="s">
        <v>109</v>
      </c>
      <c r="B107" s="199" t="s">
        <v>1445</v>
      </c>
      <c r="C107" s="200">
        <v>0</v>
      </c>
      <c r="D107" s="200">
        <v>0</v>
      </c>
      <c r="E107" s="200">
        <v>0</v>
      </c>
    </row>
    <row r="108" spans="1:5" x14ac:dyDescent="0.2">
      <c r="A108" s="198" t="s">
        <v>110</v>
      </c>
      <c r="B108" s="199" t="s">
        <v>792</v>
      </c>
      <c r="C108" s="200">
        <v>0</v>
      </c>
      <c r="D108" s="200">
        <v>0</v>
      </c>
      <c r="E108" s="200">
        <v>0</v>
      </c>
    </row>
    <row r="109" spans="1:5" x14ac:dyDescent="0.2">
      <c r="A109" s="198" t="s">
        <v>111</v>
      </c>
      <c r="B109" s="199" t="s">
        <v>793</v>
      </c>
      <c r="C109" s="200">
        <v>0</v>
      </c>
      <c r="D109" s="200">
        <v>0</v>
      </c>
      <c r="E109" s="200">
        <v>0</v>
      </c>
    </row>
    <row r="110" spans="1:5" x14ac:dyDescent="0.2">
      <c r="A110" s="198" t="s">
        <v>112</v>
      </c>
      <c r="B110" s="199" t="s">
        <v>794</v>
      </c>
      <c r="C110" s="200">
        <v>0</v>
      </c>
      <c r="D110" s="200">
        <v>0</v>
      </c>
      <c r="E110" s="200">
        <v>0</v>
      </c>
    </row>
    <row r="111" spans="1:5" x14ac:dyDescent="0.2">
      <c r="A111" s="198" t="s">
        <v>113</v>
      </c>
      <c r="B111" s="199" t="s">
        <v>1446</v>
      </c>
      <c r="C111" s="200">
        <v>348000000</v>
      </c>
      <c r="D111" s="200">
        <v>348000000</v>
      </c>
      <c r="E111" s="200">
        <v>359463434</v>
      </c>
    </row>
    <row r="112" spans="1:5" x14ac:dyDescent="0.2">
      <c r="A112" s="198" t="s">
        <v>114</v>
      </c>
      <c r="B112" s="199" t="s">
        <v>795</v>
      </c>
      <c r="C112" s="200">
        <v>0</v>
      </c>
      <c r="D112" s="200">
        <v>0</v>
      </c>
      <c r="E112" s="200">
        <v>241663454</v>
      </c>
    </row>
    <row r="113" spans="1:5" x14ac:dyDescent="0.2">
      <c r="A113" s="198" t="s">
        <v>115</v>
      </c>
      <c r="B113" s="199" t="s">
        <v>796</v>
      </c>
      <c r="C113" s="200">
        <v>0</v>
      </c>
      <c r="D113" s="200">
        <v>0</v>
      </c>
      <c r="E113" s="200">
        <v>0</v>
      </c>
    </row>
    <row r="114" spans="1:5" x14ac:dyDescent="0.2">
      <c r="A114" s="198" t="s">
        <v>116</v>
      </c>
      <c r="B114" s="199" t="s">
        <v>797</v>
      </c>
      <c r="C114" s="200">
        <v>0</v>
      </c>
      <c r="D114" s="200">
        <v>0</v>
      </c>
      <c r="E114" s="200">
        <v>117799980</v>
      </c>
    </row>
    <row r="115" spans="1:5" x14ac:dyDescent="0.2">
      <c r="A115" s="198" t="s">
        <v>117</v>
      </c>
      <c r="B115" s="199" t="s">
        <v>798</v>
      </c>
      <c r="C115" s="200">
        <v>0</v>
      </c>
      <c r="D115" s="200">
        <v>0</v>
      </c>
      <c r="E115" s="200">
        <v>0</v>
      </c>
    </row>
    <row r="116" spans="1:5" x14ac:dyDescent="0.2">
      <c r="A116" s="198" t="s">
        <v>118</v>
      </c>
      <c r="B116" s="199" t="s">
        <v>799</v>
      </c>
      <c r="C116" s="200">
        <v>0</v>
      </c>
      <c r="D116" s="200">
        <v>0</v>
      </c>
      <c r="E116" s="200">
        <v>0</v>
      </c>
    </row>
    <row r="117" spans="1:5" x14ac:dyDescent="0.2">
      <c r="A117" s="198" t="s">
        <v>119</v>
      </c>
      <c r="B117" s="199" t="s">
        <v>800</v>
      </c>
      <c r="C117" s="200">
        <v>0</v>
      </c>
      <c r="D117" s="200">
        <v>0</v>
      </c>
      <c r="E117" s="200">
        <v>0</v>
      </c>
    </row>
    <row r="118" spans="1:5" x14ac:dyDescent="0.2">
      <c r="A118" s="198" t="s">
        <v>120</v>
      </c>
      <c r="B118" s="199" t="s">
        <v>1447</v>
      </c>
      <c r="C118" s="200">
        <v>310000000</v>
      </c>
      <c r="D118" s="200">
        <v>310000000</v>
      </c>
      <c r="E118" s="200">
        <v>351724705</v>
      </c>
    </row>
    <row r="119" spans="1:5" x14ac:dyDescent="0.2">
      <c r="A119" s="198" t="s">
        <v>121</v>
      </c>
      <c r="B119" s="199" t="s">
        <v>801</v>
      </c>
      <c r="C119" s="200">
        <v>0</v>
      </c>
      <c r="D119" s="200">
        <v>0</v>
      </c>
      <c r="E119" s="200">
        <v>0</v>
      </c>
    </row>
    <row r="120" spans="1:5" x14ac:dyDescent="0.2">
      <c r="A120" s="198" t="s">
        <v>122</v>
      </c>
      <c r="B120" s="199" t="s">
        <v>802</v>
      </c>
      <c r="C120" s="200">
        <v>0</v>
      </c>
      <c r="D120" s="200">
        <v>0</v>
      </c>
      <c r="E120" s="200">
        <v>0</v>
      </c>
    </row>
    <row r="121" spans="1:5" x14ac:dyDescent="0.2">
      <c r="A121" s="198" t="s">
        <v>123</v>
      </c>
      <c r="B121" s="199" t="s">
        <v>803</v>
      </c>
      <c r="C121" s="200">
        <v>0</v>
      </c>
      <c r="D121" s="200">
        <v>0</v>
      </c>
      <c r="E121" s="200">
        <v>0</v>
      </c>
    </row>
    <row r="122" spans="1:5" x14ac:dyDescent="0.2">
      <c r="A122" s="198" t="s">
        <v>124</v>
      </c>
      <c r="B122" s="199" t="s">
        <v>1448</v>
      </c>
      <c r="C122" s="200">
        <v>0</v>
      </c>
      <c r="D122" s="200">
        <v>0</v>
      </c>
      <c r="E122" s="200">
        <v>0</v>
      </c>
    </row>
    <row r="123" spans="1:5" x14ac:dyDescent="0.2">
      <c r="A123" s="198" t="s">
        <v>125</v>
      </c>
      <c r="B123" s="199" t="s">
        <v>804</v>
      </c>
      <c r="C123" s="200">
        <v>0</v>
      </c>
      <c r="D123" s="200">
        <v>0</v>
      </c>
      <c r="E123" s="200">
        <v>0</v>
      </c>
    </row>
    <row r="124" spans="1:5" x14ac:dyDescent="0.2">
      <c r="A124" s="198" t="s">
        <v>126</v>
      </c>
      <c r="B124" s="199" t="s">
        <v>1112</v>
      </c>
      <c r="C124" s="200">
        <v>0</v>
      </c>
      <c r="D124" s="200">
        <v>0</v>
      </c>
      <c r="E124" s="200">
        <v>351724705</v>
      </c>
    </row>
    <row r="125" spans="1:5" x14ac:dyDescent="0.2">
      <c r="A125" s="198" t="s">
        <v>127</v>
      </c>
      <c r="B125" s="199" t="s">
        <v>1113</v>
      </c>
      <c r="C125" s="200">
        <v>0</v>
      </c>
      <c r="D125" s="200">
        <v>0</v>
      </c>
      <c r="E125" s="200">
        <v>0</v>
      </c>
    </row>
    <row r="126" spans="1:5" x14ac:dyDescent="0.2">
      <c r="A126" s="198" t="s">
        <v>128</v>
      </c>
      <c r="B126" s="199" t="s">
        <v>805</v>
      </c>
      <c r="C126" s="200">
        <v>0</v>
      </c>
      <c r="D126" s="200">
        <v>0</v>
      </c>
      <c r="E126" s="200">
        <v>0</v>
      </c>
    </row>
    <row r="127" spans="1:5" x14ac:dyDescent="0.2">
      <c r="A127" s="198" t="s">
        <v>129</v>
      </c>
      <c r="B127" s="199" t="s">
        <v>1449</v>
      </c>
      <c r="C127" s="200">
        <v>0</v>
      </c>
      <c r="D127" s="200">
        <v>0</v>
      </c>
      <c r="E127" s="200">
        <v>0</v>
      </c>
    </row>
    <row r="128" spans="1:5" x14ac:dyDescent="0.2">
      <c r="A128" s="198" t="s">
        <v>130</v>
      </c>
      <c r="B128" s="199" t="s">
        <v>806</v>
      </c>
      <c r="C128" s="200">
        <v>0</v>
      </c>
      <c r="D128" s="200">
        <v>0</v>
      </c>
      <c r="E128" s="200">
        <v>0</v>
      </c>
    </row>
    <row r="129" spans="1:5" x14ac:dyDescent="0.2">
      <c r="A129" s="198" t="s">
        <v>131</v>
      </c>
      <c r="B129" s="199" t="s">
        <v>807</v>
      </c>
      <c r="C129" s="200">
        <v>0</v>
      </c>
      <c r="D129" s="200">
        <v>0</v>
      </c>
      <c r="E129" s="200">
        <v>0</v>
      </c>
    </row>
    <row r="130" spans="1:5" ht="25.5" x14ac:dyDescent="0.2">
      <c r="A130" s="198" t="s">
        <v>132</v>
      </c>
      <c r="B130" s="199" t="s">
        <v>1450</v>
      </c>
      <c r="C130" s="200">
        <v>0</v>
      </c>
      <c r="D130" s="200">
        <v>0</v>
      </c>
      <c r="E130" s="200">
        <v>0</v>
      </c>
    </row>
    <row r="131" spans="1:5" ht="25.5" x14ac:dyDescent="0.2">
      <c r="A131" s="198" t="s">
        <v>133</v>
      </c>
      <c r="B131" s="199" t="s">
        <v>808</v>
      </c>
      <c r="C131" s="200">
        <v>0</v>
      </c>
      <c r="D131" s="200">
        <v>0</v>
      </c>
      <c r="E131" s="200">
        <v>0</v>
      </c>
    </row>
    <row r="132" spans="1:5" ht="25.5" x14ac:dyDescent="0.2">
      <c r="A132" s="198" t="s">
        <v>134</v>
      </c>
      <c r="B132" s="199" t="s">
        <v>1451</v>
      </c>
      <c r="C132" s="200">
        <v>0</v>
      </c>
      <c r="D132" s="200">
        <v>0</v>
      </c>
      <c r="E132" s="200">
        <v>0</v>
      </c>
    </row>
    <row r="133" spans="1:5" x14ac:dyDescent="0.2">
      <c r="A133" s="198" t="s">
        <v>135</v>
      </c>
      <c r="B133" s="199" t="s">
        <v>809</v>
      </c>
      <c r="C133" s="200">
        <v>0</v>
      </c>
      <c r="D133" s="200">
        <v>0</v>
      </c>
      <c r="E133" s="200">
        <v>0</v>
      </c>
    </row>
    <row r="134" spans="1:5" x14ac:dyDescent="0.2">
      <c r="A134" s="198" t="s">
        <v>136</v>
      </c>
      <c r="B134" s="199" t="s">
        <v>810</v>
      </c>
      <c r="C134" s="200">
        <v>0</v>
      </c>
      <c r="D134" s="200">
        <v>0</v>
      </c>
      <c r="E134" s="200">
        <v>0</v>
      </c>
    </row>
    <row r="135" spans="1:5" x14ac:dyDescent="0.2">
      <c r="A135" s="198" t="s">
        <v>137</v>
      </c>
      <c r="B135" s="199" t="s">
        <v>811</v>
      </c>
      <c r="C135" s="200">
        <v>0</v>
      </c>
      <c r="D135" s="200">
        <v>0</v>
      </c>
      <c r="E135" s="200">
        <v>0</v>
      </c>
    </row>
    <row r="136" spans="1:5" x14ac:dyDescent="0.2">
      <c r="A136" s="198" t="s">
        <v>138</v>
      </c>
      <c r="B136" s="199" t="s">
        <v>812</v>
      </c>
      <c r="C136" s="200">
        <v>0</v>
      </c>
      <c r="D136" s="200">
        <v>0</v>
      </c>
      <c r="E136" s="200">
        <v>0</v>
      </c>
    </row>
    <row r="137" spans="1:5" x14ac:dyDescent="0.2">
      <c r="A137" s="198" t="s">
        <v>139</v>
      </c>
      <c r="B137" s="199" t="s">
        <v>143</v>
      </c>
      <c r="C137" s="200">
        <v>0</v>
      </c>
      <c r="D137" s="200">
        <v>0</v>
      </c>
      <c r="E137" s="200">
        <v>0</v>
      </c>
    </row>
    <row r="138" spans="1:5" ht="38.25" x14ac:dyDescent="0.2">
      <c r="A138" s="198" t="s">
        <v>140</v>
      </c>
      <c r="B138" s="199" t="s">
        <v>416</v>
      </c>
      <c r="C138" s="200">
        <v>0</v>
      </c>
      <c r="D138" s="200">
        <v>0</v>
      </c>
      <c r="E138" s="200">
        <v>0</v>
      </c>
    </row>
    <row r="139" spans="1:5" x14ac:dyDescent="0.2">
      <c r="A139" s="198" t="s">
        <v>141</v>
      </c>
      <c r="B139" s="199" t="s">
        <v>1452</v>
      </c>
      <c r="C139" s="200">
        <v>0</v>
      </c>
      <c r="D139" s="200">
        <v>0</v>
      </c>
      <c r="E139" s="200">
        <v>0</v>
      </c>
    </row>
    <row r="140" spans="1:5" x14ac:dyDescent="0.2">
      <c r="A140" s="198" t="s">
        <v>142</v>
      </c>
      <c r="B140" s="199" t="s">
        <v>813</v>
      </c>
      <c r="C140" s="200">
        <v>0</v>
      </c>
      <c r="D140" s="200">
        <v>0</v>
      </c>
      <c r="E140" s="200">
        <v>0</v>
      </c>
    </row>
    <row r="141" spans="1:5" x14ac:dyDescent="0.2">
      <c r="A141" s="198" t="s">
        <v>144</v>
      </c>
      <c r="B141" s="199" t="s">
        <v>814</v>
      </c>
      <c r="C141" s="200">
        <v>0</v>
      </c>
      <c r="D141" s="200">
        <v>0</v>
      </c>
      <c r="E141" s="200">
        <v>0</v>
      </c>
    </row>
    <row r="142" spans="1:5" x14ac:dyDescent="0.2">
      <c r="A142" s="198" t="s">
        <v>145</v>
      </c>
      <c r="B142" s="199" t="s">
        <v>1114</v>
      </c>
      <c r="C142" s="200">
        <v>0</v>
      </c>
      <c r="D142" s="200">
        <v>0</v>
      </c>
      <c r="E142" s="200">
        <v>0</v>
      </c>
    </row>
    <row r="143" spans="1:5" x14ac:dyDescent="0.2">
      <c r="A143" s="198" t="s">
        <v>146</v>
      </c>
      <c r="B143" s="199" t="s">
        <v>815</v>
      </c>
      <c r="C143" s="200">
        <v>0</v>
      </c>
      <c r="D143" s="200">
        <v>0</v>
      </c>
      <c r="E143" s="200">
        <v>0</v>
      </c>
    </row>
    <row r="144" spans="1:5" x14ac:dyDescent="0.2">
      <c r="A144" s="198" t="s">
        <v>147</v>
      </c>
      <c r="B144" s="199" t="s">
        <v>1453</v>
      </c>
      <c r="C144" s="200">
        <v>0</v>
      </c>
      <c r="D144" s="200">
        <v>0</v>
      </c>
      <c r="E144" s="200">
        <v>0</v>
      </c>
    </row>
    <row r="145" spans="1:5" x14ac:dyDescent="0.2">
      <c r="A145" s="198" t="s">
        <v>148</v>
      </c>
      <c r="B145" s="199" t="s">
        <v>1454</v>
      </c>
      <c r="C145" s="200">
        <v>0</v>
      </c>
      <c r="D145" s="200">
        <v>0</v>
      </c>
      <c r="E145" s="200">
        <v>0</v>
      </c>
    </row>
    <row r="146" spans="1:5" x14ac:dyDescent="0.2">
      <c r="A146" s="198" t="s">
        <v>149</v>
      </c>
      <c r="B146" s="199" t="s">
        <v>816</v>
      </c>
      <c r="C146" s="200">
        <v>0</v>
      </c>
      <c r="D146" s="200">
        <v>0</v>
      </c>
      <c r="E146" s="200">
        <v>0</v>
      </c>
    </row>
    <row r="147" spans="1:5" x14ac:dyDescent="0.2">
      <c r="A147" s="198" t="s">
        <v>150</v>
      </c>
      <c r="B147" s="199" t="s">
        <v>817</v>
      </c>
      <c r="C147" s="200">
        <v>0</v>
      </c>
      <c r="D147" s="200">
        <v>0</v>
      </c>
      <c r="E147" s="200">
        <v>0</v>
      </c>
    </row>
    <row r="148" spans="1:5" x14ac:dyDescent="0.2">
      <c r="A148" s="198" t="s">
        <v>151</v>
      </c>
      <c r="B148" s="199" t="s">
        <v>1455</v>
      </c>
      <c r="C148" s="200">
        <v>500000</v>
      </c>
      <c r="D148" s="200">
        <v>500000</v>
      </c>
      <c r="E148" s="200">
        <v>1805100</v>
      </c>
    </row>
    <row r="149" spans="1:5" x14ac:dyDescent="0.2">
      <c r="A149" s="198" t="s">
        <v>152</v>
      </c>
      <c r="B149" s="199" t="s">
        <v>818</v>
      </c>
      <c r="C149" s="200">
        <v>0</v>
      </c>
      <c r="D149" s="200">
        <v>0</v>
      </c>
      <c r="E149" s="200">
        <v>0</v>
      </c>
    </row>
    <row r="150" spans="1:5" ht="25.5" x14ac:dyDescent="0.2">
      <c r="A150" s="198" t="s">
        <v>153</v>
      </c>
      <c r="B150" s="199" t="s">
        <v>819</v>
      </c>
      <c r="C150" s="200">
        <v>0</v>
      </c>
      <c r="D150" s="200">
        <v>0</v>
      </c>
      <c r="E150" s="200">
        <v>0</v>
      </c>
    </row>
    <row r="151" spans="1:5" x14ac:dyDescent="0.2">
      <c r="A151" s="198" t="s">
        <v>154</v>
      </c>
      <c r="B151" s="199" t="s">
        <v>820</v>
      </c>
      <c r="C151" s="200">
        <v>0</v>
      </c>
      <c r="D151" s="200">
        <v>0</v>
      </c>
      <c r="E151" s="200">
        <v>0</v>
      </c>
    </row>
    <row r="152" spans="1:5" x14ac:dyDescent="0.2">
      <c r="A152" s="198" t="s">
        <v>155</v>
      </c>
      <c r="B152" s="199" t="s">
        <v>821</v>
      </c>
      <c r="C152" s="200">
        <v>0</v>
      </c>
      <c r="D152" s="200">
        <v>0</v>
      </c>
      <c r="E152" s="200">
        <v>0</v>
      </c>
    </row>
    <row r="153" spans="1:5" x14ac:dyDescent="0.2">
      <c r="A153" s="198" t="s">
        <v>156</v>
      </c>
      <c r="B153" s="199" t="s">
        <v>822</v>
      </c>
      <c r="C153" s="200">
        <v>0</v>
      </c>
      <c r="D153" s="200">
        <v>0</v>
      </c>
      <c r="E153" s="200">
        <v>0</v>
      </c>
    </row>
    <row r="154" spans="1:5" x14ac:dyDescent="0.2">
      <c r="A154" s="198" t="s">
        <v>157</v>
      </c>
      <c r="B154" s="199" t="s">
        <v>823</v>
      </c>
      <c r="C154" s="200">
        <v>0</v>
      </c>
      <c r="D154" s="200">
        <v>0</v>
      </c>
      <c r="E154" s="200">
        <v>0</v>
      </c>
    </row>
    <row r="155" spans="1:5" x14ac:dyDescent="0.2">
      <c r="A155" s="198" t="s">
        <v>158</v>
      </c>
      <c r="B155" s="199" t="s">
        <v>824</v>
      </c>
      <c r="C155" s="200">
        <v>0</v>
      </c>
      <c r="D155" s="200">
        <v>0</v>
      </c>
      <c r="E155" s="200">
        <v>1805100</v>
      </c>
    </row>
    <row r="156" spans="1:5" x14ac:dyDescent="0.2">
      <c r="A156" s="198" t="s">
        <v>159</v>
      </c>
      <c r="B156" s="199" t="s">
        <v>825</v>
      </c>
      <c r="C156" s="200">
        <v>0</v>
      </c>
      <c r="D156" s="200">
        <v>0</v>
      </c>
      <c r="E156" s="200">
        <v>0</v>
      </c>
    </row>
    <row r="157" spans="1:5" x14ac:dyDescent="0.2">
      <c r="A157" s="198" t="s">
        <v>160</v>
      </c>
      <c r="B157" s="199" t="s">
        <v>826</v>
      </c>
      <c r="C157" s="200">
        <v>0</v>
      </c>
      <c r="D157" s="200">
        <v>0</v>
      </c>
      <c r="E157" s="200">
        <v>0</v>
      </c>
    </row>
    <row r="158" spans="1:5" x14ac:dyDescent="0.2">
      <c r="A158" s="198" t="s">
        <v>161</v>
      </c>
      <c r="B158" s="199" t="s">
        <v>827</v>
      </c>
      <c r="C158" s="200">
        <v>0</v>
      </c>
      <c r="D158" s="200">
        <v>0</v>
      </c>
      <c r="E158" s="200">
        <v>0</v>
      </c>
    </row>
    <row r="159" spans="1:5" x14ac:dyDescent="0.2">
      <c r="A159" s="198" t="s">
        <v>162</v>
      </c>
      <c r="B159" s="199" t="s">
        <v>828</v>
      </c>
      <c r="C159" s="200">
        <v>0</v>
      </c>
      <c r="D159" s="200">
        <v>0</v>
      </c>
      <c r="E159" s="200">
        <v>0</v>
      </c>
    </row>
    <row r="160" spans="1:5" x14ac:dyDescent="0.2">
      <c r="A160" s="198" t="s">
        <v>163</v>
      </c>
      <c r="B160" s="199" t="s">
        <v>829</v>
      </c>
      <c r="C160" s="200">
        <v>0</v>
      </c>
      <c r="D160" s="200">
        <v>0</v>
      </c>
      <c r="E160" s="200">
        <v>0</v>
      </c>
    </row>
    <row r="161" spans="1:5" x14ac:dyDescent="0.2">
      <c r="A161" s="198" t="s">
        <v>164</v>
      </c>
      <c r="B161" s="199" t="s">
        <v>830</v>
      </c>
      <c r="C161" s="200">
        <v>0</v>
      </c>
      <c r="D161" s="200">
        <v>0</v>
      </c>
      <c r="E161" s="200">
        <v>0</v>
      </c>
    </row>
    <row r="162" spans="1:5" x14ac:dyDescent="0.2">
      <c r="A162" s="198" t="s">
        <v>165</v>
      </c>
      <c r="B162" s="199" t="s">
        <v>831</v>
      </c>
      <c r="C162" s="200">
        <v>0</v>
      </c>
      <c r="D162" s="200">
        <v>0</v>
      </c>
      <c r="E162" s="200">
        <v>0</v>
      </c>
    </row>
    <row r="163" spans="1:5" ht="25.5" x14ac:dyDescent="0.2">
      <c r="A163" s="198" t="s">
        <v>166</v>
      </c>
      <c r="B163" s="199" t="s">
        <v>417</v>
      </c>
      <c r="C163" s="200">
        <v>0</v>
      </c>
      <c r="D163" s="200">
        <v>0</v>
      </c>
      <c r="E163" s="200">
        <v>0</v>
      </c>
    </row>
    <row r="164" spans="1:5" x14ac:dyDescent="0.2">
      <c r="A164" s="198" t="s">
        <v>167</v>
      </c>
      <c r="B164" s="199" t="s">
        <v>832</v>
      </c>
      <c r="C164" s="200">
        <v>0</v>
      </c>
      <c r="D164" s="200">
        <v>0</v>
      </c>
      <c r="E164" s="200">
        <v>0</v>
      </c>
    </row>
    <row r="165" spans="1:5" x14ac:dyDescent="0.2">
      <c r="A165" s="198" t="s">
        <v>168</v>
      </c>
      <c r="B165" s="199" t="s">
        <v>1456</v>
      </c>
      <c r="C165" s="200">
        <v>310500000</v>
      </c>
      <c r="D165" s="200">
        <v>310500000</v>
      </c>
      <c r="E165" s="200">
        <v>353529805</v>
      </c>
    </row>
    <row r="166" spans="1:5" x14ac:dyDescent="0.2">
      <c r="A166" s="198" t="s">
        <v>169</v>
      </c>
      <c r="B166" s="199" t="s">
        <v>1457</v>
      </c>
      <c r="C166" s="200">
        <v>19200000</v>
      </c>
      <c r="D166" s="200">
        <v>19200000</v>
      </c>
      <c r="E166" s="200">
        <v>13644753</v>
      </c>
    </row>
    <row r="167" spans="1:5" x14ac:dyDescent="0.2">
      <c r="A167" s="198" t="s">
        <v>170</v>
      </c>
      <c r="B167" s="199" t="s">
        <v>1318</v>
      </c>
      <c r="C167" s="200">
        <v>0</v>
      </c>
      <c r="D167" s="200">
        <v>0</v>
      </c>
      <c r="E167" s="200">
        <v>0</v>
      </c>
    </row>
    <row r="168" spans="1:5" x14ac:dyDescent="0.2">
      <c r="A168" s="198" t="s">
        <v>171</v>
      </c>
      <c r="B168" s="199" t="s">
        <v>833</v>
      </c>
      <c r="C168" s="200">
        <v>0</v>
      </c>
      <c r="D168" s="200">
        <v>0</v>
      </c>
      <c r="E168" s="200">
        <v>0</v>
      </c>
    </row>
    <row r="169" spans="1:5" x14ac:dyDescent="0.2">
      <c r="A169" s="198" t="s">
        <v>172</v>
      </c>
      <c r="B169" s="199" t="s">
        <v>834</v>
      </c>
      <c r="C169" s="200">
        <v>0</v>
      </c>
      <c r="D169" s="200">
        <v>0</v>
      </c>
      <c r="E169" s="200">
        <v>0</v>
      </c>
    </row>
    <row r="170" spans="1:5" x14ac:dyDescent="0.2">
      <c r="A170" s="198" t="s">
        <v>173</v>
      </c>
      <c r="B170" s="199" t="s">
        <v>835</v>
      </c>
      <c r="C170" s="200">
        <v>0</v>
      </c>
      <c r="D170" s="200">
        <v>0</v>
      </c>
      <c r="E170" s="200">
        <v>1829500</v>
      </c>
    </row>
    <row r="171" spans="1:5" x14ac:dyDescent="0.2">
      <c r="A171" s="198" t="s">
        <v>174</v>
      </c>
      <c r="B171" s="199" t="s">
        <v>1458</v>
      </c>
      <c r="C171" s="200">
        <v>0</v>
      </c>
      <c r="D171" s="200">
        <v>0</v>
      </c>
      <c r="E171" s="200">
        <v>0</v>
      </c>
    </row>
    <row r="172" spans="1:5" ht="25.5" x14ac:dyDescent="0.2">
      <c r="A172" s="198" t="s">
        <v>175</v>
      </c>
      <c r="B172" s="199" t="s">
        <v>836</v>
      </c>
      <c r="C172" s="200">
        <v>0</v>
      </c>
      <c r="D172" s="200">
        <v>0</v>
      </c>
      <c r="E172" s="200">
        <v>0</v>
      </c>
    </row>
    <row r="173" spans="1:5" x14ac:dyDescent="0.2">
      <c r="A173" s="198" t="s">
        <v>176</v>
      </c>
      <c r="B173" s="199" t="s">
        <v>837</v>
      </c>
      <c r="C173" s="200">
        <v>0</v>
      </c>
      <c r="D173" s="200">
        <v>0</v>
      </c>
      <c r="E173" s="200">
        <v>0</v>
      </c>
    </row>
    <row r="174" spans="1:5" x14ac:dyDescent="0.2">
      <c r="A174" s="198" t="s">
        <v>177</v>
      </c>
      <c r="B174" s="199" t="s">
        <v>838</v>
      </c>
      <c r="C174" s="200">
        <v>0</v>
      </c>
      <c r="D174" s="200">
        <v>0</v>
      </c>
      <c r="E174" s="200">
        <v>0</v>
      </c>
    </row>
    <row r="175" spans="1:5" x14ac:dyDescent="0.2">
      <c r="A175" s="198" t="s">
        <v>178</v>
      </c>
      <c r="B175" s="199" t="s">
        <v>839</v>
      </c>
      <c r="C175" s="200">
        <v>0</v>
      </c>
      <c r="D175" s="200">
        <v>0</v>
      </c>
      <c r="E175" s="200">
        <v>0</v>
      </c>
    </row>
    <row r="176" spans="1:5" x14ac:dyDescent="0.2">
      <c r="A176" s="198" t="s">
        <v>179</v>
      </c>
      <c r="B176" s="199" t="s">
        <v>840</v>
      </c>
      <c r="C176" s="200">
        <v>0</v>
      </c>
      <c r="D176" s="200">
        <v>0</v>
      </c>
      <c r="E176" s="200">
        <v>770000</v>
      </c>
    </row>
    <row r="177" spans="1:5" ht="25.5" x14ac:dyDescent="0.2">
      <c r="A177" s="198" t="s">
        <v>180</v>
      </c>
      <c r="B177" s="199" t="s">
        <v>841</v>
      </c>
      <c r="C177" s="200">
        <v>0</v>
      </c>
      <c r="D177" s="200">
        <v>0</v>
      </c>
      <c r="E177" s="200">
        <v>0</v>
      </c>
    </row>
    <row r="178" spans="1:5" x14ac:dyDescent="0.2">
      <c r="A178" s="198" t="s">
        <v>181</v>
      </c>
      <c r="B178" s="199" t="s">
        <v>842</v>
      </c>
      <c r="C178" s="200">
        <v>0</v>
      </c>
      <c r="D178" s="200">
        <v>0</v>
      </c>
      <c r="E178" s="200">
        <v>1791447</v>
      </c>
    </row>
    <row r="179" spans="1:5" x14ac:dyDescent="0.2">
      <c r="A179" s="198" t="s">
        <v>182</v>
      </c>
      <c r="B179" s="199" t="s">
        <v>418</v>
      </c>
      <c r="C179" s="200">
        <v>0</v>
      </c>
      <c r="D179" s="200">
        <v>0</v>
      </c>
      <c r="E179" s="200">
        <v>0</v>
      </c>
    </row>
    <row r="180" spans="1:5" x14ac:dyDescent="0.2">
      <c r="A180" s="198" t="s">
        <v>183</v>
      </c>
      <c r="B180" s="199" t="s">
        <v>419</v>
      </c>
      <c r="C180" s="200">
        <v>0</v>
      </c>
      <c r="D180" s="200">
        <v>0</v>
      </c>
      <c r="E180" s="200">
        <v>0</v>
      </c>
    </row>
    <row r="181" spans="1:5" x14ac:dyDescent="0.2">
      <c r="A181" s="198" t="s">
        <v>184</v>
      </c>
      <c r="B181" s="199" t="s">
        <v>420</v>
      </c>
      <c r="C181" s="200">
        <v>0</v>
      </c>
      <c r="D181" s="200">
        <v>0</v>
      </c>
      <c r="E181" s="200">
        <v>0</v>
      </c>
    </row>
    <row r="182" spans="1:5" x14ac:dyDescent="0.2">
      <c r="A182" s="198" t="s">
        <v>185</v>
      </c>
      <c r="B182" s="199" t="s">
        <v>1115</v>
      </c>
      <c r="C182" s="200">
        <v>0</v>
      </c>
      <c r="D182" s="200">
        <v>0</v>
      </c>
      <c r="E182" s="200">
        <v>2230031</v>
      </c>
    </row>
    <row r="183" spans="1:5" x14ac:dyDescent="0.2">
      <c r="A183" s="198" t="s">
        <v>186</v>
      </c>
      <c r="B183" s="199" t="s">
        <v>1116</v>
      </c>
      <c r="C183" s="200">
        <v>0</v>
      </c>
      <c r="D183" s="200">
        <v>0</v>
      </c>
      <c r="E183" s="200">
        <v>0</v>
      </c>
    </row>
    <row r="184" spans="1:5" x14ac:dyDescent="0.2">
      <c r="A184" s="198" t="s">
        <v>187</v>
      </c>
      <c r="B184" s="199" t="s">
        <v>1121</v>
      </c>
      <c r="C184" s="200">
        <v>0</v>
      </c>
      <c r="D184" s="200">
        <v>0</v>
      </c>
      <c r="E184" s="200">
        <v>0</v>
      </c>
    </row>
    <row r="185" spans="1:5" x14ac:dyDescent="0.2">
      <c r="A185" s="201" t="s">
        <v>188</v>
      </c>
      <c r="B185" s="202" t="s">
        <v>1459</v>
      </c>
      <c r="C185" s="203">
        <v>677700000</v>
      </c>
      <c r="D185" s="203">
        <v>677700000</v>
      </c>
      <c r="E185" s="203">
        <v>726637992</v>
      </c>
    </row>
    <row r="186" spans="1:5" x14ac:dyDescent="0.2">
      <c r="A186" s="198" t="s">
        <v>189</v>
      </c>
      <c r="B186" s="199" t="s">
        <v>843</v>
      </c>
      <c r="C186" s="200">
        <v>0</v>
      </c>
      <c r="D186" s="200">
        <v>0</v>
      </c>
      <c r="E186" s="200">
        <v>0</v>
      </c>
    </row>
    <row r="187" spans="1:5" x14ac:dyDescent="0.2">
      <c r="A187" s="198" t="s">
        <v>190</v>
      </c>
      <c r="B187" s="199" t="s">
        <v>1460</v>
      </c>
      <c r="C187" s="200">
        <v>110940000</v>
      </c>
      <c r="D187" s="200">
        <v>555642643</v>
      </c>
      <c r="E187" s="200">
        <v>554747642</v>
      </c>
    </row>
    <row r="188" spans="1:5" x14ac:dyDescent="0.2">
      <c r="A188" s="198" t="s">
        <v>191</v>
      </c>
      <c r="B188" s="199" t="s">
        <v>844</v>
      </c>
      <c r="C188" s="200">
        <v>0</v>
      </c>
      <c r="D188" s="200">
        <v>0</v>
      </c>
      <c r="E188" s="200">
        <v>0</v>
      </c>
    </row>
    <row r="189" spans="1:5" x14ac:dyDescent="0.2">
      <c r="A189" s="198" t="s">
        <v>192</v>
      </c>
      <c r="B189" s="199" t="s">
        <v>845</v>
      </c>
      <c r="C189" s="200">
        <v>0</v>
      </c>
      <c r="D189" s="200">
        <v>0</v>
      </c>
      <c r="E189" s="200">
        <v>0</v>
      </c>
    </row>
    <row r="190" spans="1:5" x14ac:dyDescent="0.2">
      <c r="A190" s="198" t="s">
        <v>193</v>
      </c>
      <c r="B190" s="199" t="s">
        <v>1461</v>
      </c>
      <c r="C190" s="200">
        <v>13386000</v>
      </c>
      <c r="D190" s="200">
        <v>13386000</v>
      </c>
      <c r="E190" s="200">
        <v>13904868</v>
      </c>
    </row>
    <row r="191" spans="1:5" x14ac:dyDescent="0.2">
      <c r="A191" s="198" t="s">
        <v>194</v>
      </c>
      <c r="B191" s="199" t="s">
        <v>846</v>
      </c>
      <c r="C191" s="200">
        <v>0</v>
      </c>
      <c r="D191" s="200">
        <v>0</v>
      </c>
      <c r="E191" s="200">
        <v>8140145</v>
      </c>
    </row>
    <row r="192" spans="1:5" x14ac:dyDescent="0.2">
      <c r="A192" s="198" t="s">
        <v>195</v>
      </c>
      <c r="B192" s="199" t="s">
        <v>1462</v>
      </c>
      <c r="C192" s="200">
        <v>0</v>
      </c>
      <c r="D192" s="200">
        <v>0</v>
      </c>
      <c r="E192" s="200">
        <v>0</v>
      </c>
    </row>
    <row r="193" spans="1:5" x14ac:dyDescent="0.2">
      <c r="A193" s="198" t="s">
        <v>196</v>
      </c>
      <c r="B193" s="199" t="s">
        <v>847</v>
      </c>
      <c r="C193" s="200">
        <v>0</v>
      </c>
      <c r="D193" s="200">
        <v>0</v>
      </c>
      <c r="E193" s="200">
        <v>0</v>
      </c>
    </row>
    <row r="194" spans="1:5" x14ac:dyDescent="0.2">
      <c r="A194" s="198" t="s">
        <v>197</v>
      </c>
      <c r="B194" s="199" t="s">
        <v>848</v>
      </c>
      <c r="C194" s="200">
        <v>0</v>
      </c>
      <c r="D194" s="200">
        <v>0</v>
      </c>
      <c r="E194" s="200">
        <v>0</v>
      </c>
    </row>
    <row r="195" spans="1:5" x14ac:dyDescent="0.2">
      <c r="A195" s="198" t="s">
        <v>198</v>
      </c>
      <c r="B195" s="199" t="s">
        <v>849</v>
      </c>
      <c r="C195" s="200">
        <v>0</v>
      </c>
      <c r="D195" s="200">
        <v>0</v>
      </c>
      <c r="E195" s="200">
        <v>0</v>
      </c>
    </row>
    <row r="196" spans="1:5" x14ac:dyDescent="0.2">
      <c r="A196" s="198" t="s">
        <v>199</v>
      </c>
      <c r="B196" s="199" t="s">
        <v>850</v>
      </c>
      <c r="C196" s="200">
        <v>0</v>
      </c>
      <c r="D196" s="200">
        <v>0</v>
      </c>
      <c r="E196" s="200">
        <v>0</v>
      </c>
    </row>
    <row r="197" spans="1:5" x14ac:dyDescent="0.2">
      <c r="A197" s="198" t="s">
        <v>200</v>
      </c>
      <c r="B197" s="199" t="s">
        <v>851</v>
      </c>
      <c r="C197" s="200">
        <v>0</v>
      </c>
      <c r="D197" s="200">
        <v>0</v>
      </c>
      <c r="E197" s="200">
        <v>0</v>
      </c>
    </row>
    <row r="198" spans="1:5" x14ac:dyDescent="0.2">
      <c r="A198" s="198" t="s">
        <v>201</v>
      </c>
      <c r="B198" s="199" t="s">
        <v>852</v>
      </c>
      <c r="C198" s="200">
        <v>0</v>
      </c>
      <c r="D198" s="200">
        <v>0</v>
      </c>
      <c r="E198" s="200">
        <v>0</v>
      </c>
    </row>
    <row r="199" spans="1:5" x14ac:dyDescent="0.2">
      <c r="A199" s="198" t="s">
        <v>202</v>
      </c>
      <c r="B199" s="199" t="s">
        <v>853</v>
      </c>
      <c r="C199" s="200">
        <v>31496000</v>
      </c>
      <c r="D199" s="200">
        <v>31496000</v>
      </c>
      <c r="E199" s="200">
        <v>37393132</v>
      </c>
    </row>
    <row r="200" spans="1:5" x14ac:dyDescent="0.2">
      <c r="A200" s="198" t="s">
        <v>203</v>
      </c>
      <c r="B200" s="199" t="s">
        <v>854</v>
      </c>
      <c r="C200" s="200">
        <v>42072000</v>
      </c>
      <c r="D200" s="200">
        <v>162141714</v>
      </c>
      <c r="E200" s="200">
        <v>164833412</v>
      </c>
    </row>
    <row r="201" spans="1:5" x14ac:dyDescent="0.2">
      <c r="A201" s="198" t="s">
        <v>204</v>
      </c>
      <c r="B201" s="199" t="s">
        <v>855</v>
      </c>
      <c r="C201" s="200">
        <v>0</v>
      </c>
      <c r="D201" s="200">
        <v>0</v>
      </c>
      <c r="E201" s="200">
        <v>0</v>
      </c>
    </row>
    <row r="202" spans="1:5" x14ac:dyDescent="0.2">
      <c r="A202" s="198" t="s">
        <v>205</v>
      </c>
      <c r="B202" s="199" t="s">
        <v>1463</v>
      </c>
      <c r="C202" s="200">
        <v>0</v>
      </c>
      <c r="D202" s="200">
        <v>0</v>
      </c>
      <c r="E202" s="200">
        <v>0</v>
      </c>
    </row>
    <row r="203" spans="1:5" x14ac:dyDescent="0.2">
      <c r="A203" s="198" t="s">
        <v>206</v>
      </c>
      <c r="B203" s="199" t="s">
        <v>856</v>
      </c>
      <c r="C203" s="200">
        <v>0</v>
      </c>
      <c r="D203" s="200">
        <v>0</v>
      </c>
      <c r="E203" s="200">
        <v>0</v>
      </c>
    </row>
    <row r="204" spans="1:5" x14ac:dyDescent="0.2">
      <c r="A204" s="198" t="s">
        <v>207</v>
      </c>
      <c r="B204" s="199" t="s">
        <v>857</v>
      </c>
      <c r="C204" s="200">
        <v>0</v>
      </c>
      <c r="D204" s="200">
        <v>0</v>
      </c>
      <c r="E204" s="200">
        <v>0</v>
      </c>
    </row>
    <row r="205" spans="1:5" x14ac:dyDescent="0.2">
      <c r="A205" s="198" t="s">
        <v>208</v>
      </c>
      <c r="B205" s="199" t="s">
        <v>1383</v>
      </c>
      <c r="C205" s="200">
        <v>0</v>
      </c>
      <c r="D205" s="200">
        <v>0</v>
      </c>
      <c r="E205" s="200">
        <v>0</v>
      </c>
    </row>
    <row r="206" spans="1:5" x14ac:dyDescent="0.2">
      <c r="A206" s="198" t="s">
        <v>209</v>
      </c>
      <c r="B206" s="199" t="s">
        <v>1464</v>
      </c>
      <c r="C206" s="200">
        <v>0</v>
      </c>
      <c r="D206" s="200">
        <v>72267000</v>
      </c>
      <c r="E206" s="200">
        <v>80768287</v>
      </c>
    </row>
    <row r="207" spans="1:5" x14ac:dyDescent="0.2">
      <c r="A207" s="198" t="s">
        <v>210</v>
      </c>
      <c r="B207" s="199" t="s">
        <v>858</v>
      </c>
      <c r="C207" s="200">
        <v>0</v>
      </c>
      <c r="D207" s="200">
        <v>0</v>
      </c>
      <c r="E207" s="200">
        <v>0</v>
      </c>
    </row>
    <row r="208" spans="1:5" x14ac:dyDescent="0.2">
      <c r="A208" s="198" t="s">
        <v>211</v>
      </c>
      <c r="B208" s="199" t="s">
        <v>1319</v>
      </c>
      <c r="C208" s="200">
        <v>0</v>
      </c>
      <c r="D208" s="200">
        <v>0</v>
      </c>
      <c r="E208" s="200">
        <v>0</v>
      </c>
    </row>
    <row r="209" spans="1:5" x14ac:dyDescent="0.2">
      <c r="A209" s="198" t="s">
        <v>212</v>
      </c>
      <c r="B209" s="199" t="s">
        <v>1465</v>
      </c>
      <c r="C209" s="200">
        <v>0</v>
      </c>
      <c r="D209" s="200">
        <v>0</v>
      </c>
      <c r="E209" s="200">
        <v>0</v>
      </c>
    </row>
    <row r="210" spans="1:5" x14ac:dyDescent="0.2">
      <c r="A210" s="198" t="s">
        <v>213</v>
      </c>
      <c r="B210" s="199" t="s">
        <v>1466</v>
      </c>
      <c r="C210" s="200">
        <v>0</v>
      </c>
      <c r="D210" s="200">
        <v>72267000</v>
      </c>
      <c r="E210" s="200">
        <v>80768287</v>
      </c>
    </row>
    <row r="211" spans="1:5" x14ac:dyDescent="0.2">
      <c r="A211" s="198" t="s">
        <v>214</v>
      </c>
      <c r="B211" s="199" t="s">
        <v>859</v>
      </c>
      <c r="C211" s="200">
        <v>0</v>
      </c>
      <c r="D211" s="200">
        <v>0</v>
      </c>
      <c r="E211" s="200">
        <v>0</v>
      </c>
    </row>
    <row r="212" spans="1:5" x14ac:dyDescent="0.2">
      <c r="A212" s="198" t="s">
        <v>215</v>
      </c>
      <c r="B212" s="199" t="s">
        <v>1467</v>
      </c>
      <c r="C212" s="200">
        <v>0</v>
      </c>
      <c r="D212" s="200">
        <v>0</v>
      </c>
      <c r="E212" s="200">
        <v>0</v>
      </c>
    </row>
    <row r="213" spans="1:5" x14ac:dyDescent="0.2">
      <c r="A213" s="198" t="s">
        <v>216</v>
      </c>
      <c r="B213" s="199" t="s">
        <v>860</v>
      </c>
      <c r="C213" s="200">
        <v>0</v>
      </c>
      <c r="D213" s="200">
        <v>0</v>
      </c>
      <c r="E213" s="200">
        <v>0</v>
      </c>
    </row>
    <row r="214" spans="1:5" x14ac:dyDescent="0.2">
      <c r="A214" s="198" t="s">
        <v>217</v>
      </c>
      <c r="B214" s="199" t="s">
        <v>861</v>
      </c>
      <c r="C214" s="200">
        <v>0</v>
      </c>
      <c r="D214" s="200">
        <v>0</v>
      </c>
      <c r="E214" s="200">
        <v>0</v>
      </c>
    </row>
    <row r="215" spans="1:5" x14ac:dyDescent="0.2">
      <c r="A215" s="198" t="s">
        <v>218</v>
      </c>
      <c r="B215" s="199" t="s">
        <v>862</v>
      </c>
      <c r="C215" s="200">
        <v>0</v>
      </c>
      <c r="D215" s="200">
        <v>0</v>
      </c>
      <c r="E215" s="200">
        <v>0</v>
      </c>
    </row>
    <row r="216" spans="1:5" x14ac:dyDescent="0.2">
      <c r="A216" s="198" t="s">
        <v>219</v>
      </c>
      <c r="B216" s="199" t="s">
        <v>863</v>
      </c>
      <c r="C216" s="200">
        <v>0</v>
      </c>
      <c r="D216" s="200">
        <v>0</v>
      </c>
      <c r="E216" s="200">
        <v>0</v>
      </c>
    </row>
    <row r="217" spans="1:5" x14ac:dyDescent="0.2">
      <c r="A217" s="198" t="s">
        <v>220</v>
      </c>
      <c r="B217" s="199" t="s">
        <v>1468</v>
      </c>
      <c r="C217" s="200">
        <v>0</v>
      </c>
      <c r="D217" s="200">
        <v>0</v>
      </c>
      <c r="E217" s="200">
        <v>0</v>
      </c>
    </row>
    <row r="218" spans="1:5" x14ac:dyDescent="0.2">
      <c r="A218" s="198" t="s">
        <v>221</v>
      </c>
      <c r="B218" s="199" t="s">
        <v>421</v>
      </c>
      <c r="C218" s="200">
        <v>0</v>
      </c>
      <c r="D218" s="200">
        <v>0</v>
      </c>
      <c r="E218" s="200">
        <v>0</v>
      </c>
    </row>
    <row r="219" spans="1:5" x14ac:dyDescent="0.2">
      <c r="A219" s="198" t="s">
        <v>222</v>
      </c>
      <c r="B219" s="199" t="s">
        <v>1469</v>
      </c>
      <c r="C219" s="200">
        <v>0</v>
      </c>
      <c r="D219" s="200">
        <v>405639319</v>
      </c>
      <c r="E219" s="200">
        <v>403883464</v>
      </c>
    </row>
    <row r="220" spans="1:5" ht="38.25" x14ac:dyDescent="0.2">
      <c r="A220" s="198" t="s">
        <v>223</v>
      </c>
      <c r="B220" s="199" t="s">
        <v>422</v>
      </c>
      <c r="C220" s="200">
        <v>0</v>
      </c>
      <c r="D220" s="200">
        <v>0</v>
      </c>
      <c r="E220" s="200">
        <v>0</v>
      </c>
    </row>
    <row r="221" spans="1:5" x14ac:dyDescent="0.2">
      <c r="A221" s="198" t="s">
        <v>224</v>
      </c>
      <c r="B221" s="199" t="s">
        <v>864</v>
      </c>
      <c r="C221" s="200">
        <v>0</v>
      </c>
      <c r="D221" s="200">
        <v>0</v>
      </c>
      <c r="E221" s="200">
        <v>2367309</v>
      </c>
    </row>
    <row r="222" spans="1:5" x14ac:dyDescent="0.2">
      <c r="A222" s="201" t="s">
        <v>225</v>
      </c>
      <c r="B222" s="202" t="s">
        <v>1470</v>
      </c>
      <c r="C222" s="203">
        <v>197894000</v>
      </c>
      <c r="D222" s="203">
        <v>1240572676</v>
      </c>
      <c r="E222" s="203">
        <v>1255530805</v>
      </c>
    </row>
    <row r="223" spans="1:5" x14ac:dyDescent="0.2">
      <c r="A223" s="198" t="s">
        <v>226</v>
      </c>
      <c r="B223" s="199" t="s">
        <v>1471</v>
      </c>
      <c r="C223" s="200">
        <v>0</v>
      </c>
      <c r="D223" s="200">
        <v>0</v>
      </c>
      <c r="E223" s="200">
        <v>0</v>
      </c>
    </row>
    <row r="224" spans="1:5" x14ac:dyDescent="0.2">
      <c r="A224" s="198" t="s">
        <v>227</v>
      </c>
      <c r="B224" s="199" t="s">
        <v>423</v>
      </c>
      <c r="C224" s="200">
        <v>0</v>
      </c>
      <c r="D224" s="200">
        <v>0</v>
      </c>
      <c r="E224" s="200">
        <v>0</v>
      </c>
    </row>
    <row r="225" spans="1:5" x14ac:dyDescent="0.2">
      <c r="A225" s="198" t="s">
        <v>228</v>
      </c>
      <c r="B225" s="199" t="s">
        <v>1472</v>
      </c>
      <c r="C225" s="200">
        <v>1500000</v>
      </c>
      <c r="D225" s="200">
        <v>1500000</v>
      </c>
      <c r="E225" s="200">
        <v>0</v>
      </c>
    </row>
    <row r="226" spans="1:5" x14ac:dyDescent="0.2">
      <c r="A226" s="198" t="s">
        <v>229</v>
      </c>
      <c r="B226" s="199" t="s">
        <v>424</v>
      </c>
      <c r="C226" s="200">
        <v>0</v>
      </c>
      <c r="D226" s="200">
        <v>0</v>
      </c>
      <c r="E226" s="200">
        <v>0</v>
      </c>
    </row>
    <row r="227" spans="1:5" x14ac:dyDescent="0.2">
      <c r="A227" s="198" t="s">
        <v>230</v>
      </c>
      <c r="B227" s="199" t="s">
        <v>425</v>
      </c>
      <c r="C227" s="200">
        <v>0</v>
      </c>
      <c r="D227" s="200">
        <v>2665000</v>
      </c>
      <c r="E227" s="200">
        <v>4165351</v>
      </c>
    </row>
    <row r="228" spans="1:5" x14ac:dyDescent="0.2">
      <c r="A228" s="198" t="s">
        <v>231</v>
      </c>
      <c r="B228" s="199" t="s">
        <v>1473</v>
      </c>
      <c r="C228" s="200">
        <v>0</v>
      </c>
      <c r="D228" s="200">
        <v>0</v>
      </c>
      <c r="E228" s="200">
        <v>0</v>
      </c>
    </row>
    <row r="229" spans="1:5" x14ac:dyDescent="0.2">
      <c r="A229" s="198" t="s">
        <v>232</v>
      </c>
      <c r="B229" s="199" t="s">
        <v>426</v>
      </c>
      <c r="C229" s="200">
        <v>0</v>
      </c>
      <c r="D229" s="200">
        <v>0</v>
      </c>
      <c r="E229" s="200">
        <v>0</v>
      </c>
    </row>
    <row r="230" spans="1:5" x14ac:dyDescent="0.2">
      <c r="A230" s="198" t="s">
        <v>233</v>
      </c>
      <c r="B230" s="199" t="s">
        <v>1320</v>
      </c>
      <c r="C230" s="200">
        <v>0</v>
      </c>
      <c r="D230" s="200">
        <v>0</v>
      </c>
      <c r="E230" s="200">
        <v>0</v>
      </c>
    </row>
    <row r="231" spans="1:5" x14ac:dyDescent="0.2">
      <c r="A231" s="198" t="s">
        <v>234</v>
      </c>
      <c r="B231" s="199" t="s">
        <v>1474</v>
      </c>
      <c r="C231" s="200">
        <v>0</v>
      </c>
      <c r="D231" s="200">
        <v>0</v>
      </c>
      <c r="E231" s="200">
        <v>0</v>
      </c>
    </row>
    <row r="232" spans="1:5" x14ac:dyDescent="0.2">
      <c r="A232" s="198" t="s">
        <v>235</v>
      </c>
      <c r="B232" s="199" t="s">
        <v>1321</v>
      </c>
      <c r="C232" s="200">
        <v>0</v>
      </c>
      <c r="D232" s="200">
        <v>0</v>
      </c>
      <c r="E232" s="200">
        <v>0</v>
      </c>
    </row>
    <row r="233" spans="1:5" x14ac:dyDescent="0.2">
      <c r="A233" s="201" t="s">
        <v>236</v>
      </c>
      <c r="B233" s="202" t="s">
        <v>1475</v>
      </c>
      <c r="C233" s="203">
        <v>1500000</v>
      </c>
      <c r="D233" s="203">
        <v>4165000</v>
      </c>
      <c r="E233" s="203">
        <v>4165351</v>
      </c>
    </row>
    <row r="234" spans="1:5" ht="25.5" x14ac:dyDescent="0.2">
      <c r="A234" s="198" t="s">
        <v>237</v>
      </c>
      <c r="B234" s="199" t="s">
        <v>427</v>
      </c>
      <c r="C234" s="200">
        <v>0</v>
      </c>
      <c r="D234" s="200">
        <v>0</v>
      </c>
      <c r="E234" s="200">
        <v>0</v>
      </c>
    </row>
    <row r="235" spans="1:5" x14ac:dyDescent="0.2">
      <c r="A235" s="198" t="s">
        <v>238</v>
      </c>
      <c r="B235" s="199" t="s">
        <v>428</v>
      </c>
      <c r="C235" s="200">
        <v>0</v>
      </c>
      <c r="D235" s="200">
        <v>0</v>
      </c>
      <c r="E235" s="200">
        <v>0</v>
      </c>
    </row>
    <row r="236" spans="1:5" ht="25.5" x14ac:dyDescent="0.2">
      <c r="A236" s="198" t="s">
        <v>239</v>
      </c>
      <c r="B236" s="199" t="s">
        <v>429</v>
      </c>
      <c r="C236" s="200">
        <v>0</v>
      </c>
      <c r="D236" s="200">
        <v>0</v>
      </c>
      <c r="E236" s="200">
        <v>0</v>
      </c>
    </row>
    <row r="237" spans="1:5" ht="25.5" x14ac:dyDescent="0.2">
      <c r="A237" s="198" t="s">
        <v>240</v>
      </c>
      <c r="B237" s="199" t="s">
        <v>1476</v>
      </c>
      <c r="C237" s="200">
        <v>0</v>
      </c>
      <c r="D237" s="200">
        <v>0</v>
      </c>
      <c r="E237" s="200">
        <v>0</v>
      </c>
    </row>
    <row r="238" spans="1:5" x14ac:dyDescent="0.2">
      <c r="A238" s="198" t="s">
        <v>241</v>
      </c>
      <c r="B238" s="199" t="s">
        <v>430</v>
      </c>
      <c r="C238" s="200">
        <v>0</v>
      </c>
      <c r="D238" s="200">
        <v>0</v>
      </c>
      <c r="E238" s="200">
        <v>0</v>
      </c>
    </row>
    <row r="239" spans="1:5" x14ac:dyDescent="0.2">
      <c r="A239" s="198" t="s">
        <v>242</v>
      </c>
      <c r="B239" s="199" t="s">
        <v>431</v>
      </c>
      <c r="C239" s="200">
        <v>0</v>
      </c>
      <c r="D239" s="200">
        <v>0</v>
      </c>
      <c r="E239" s="200">
        <v>0</v>
      </c>
    </row>
    <row r="240" spans="1:5" x14ac:dyDescent="0.2">
      <c r="A240" s="198" t="s">
        <v>243</v>
      </c>
      <c r="B240" s="199" t="s">
        <v>432</v>
      </c>
      <c r="C240" s="200">
        <v>0</v>
      </c>
      <c r="D240" s="200">
        <v>0</v>
      </c>
      <c r="E240" s="200">
        <v>0</v>
      </c>
    </row>
    <row r="241" spans="1:5" x14ac:dyDescent="0.2">
      <c r="A241" s="198" t="s">
        <v>244</v>
      </c>
      <c r="B241" s="199" t="s">
        <v>433</v>
      </c>
      <c r="C241" s="200">
        <v>0</v>
      </c>
      <c r="D241" s="200">
        <v>0</v>
      </c>
      <c r="E241" s="200">
        <v>0</v>
      </c>
    </row>
    <row r="242" spans="1:5" x14ac:dyDescent="0.2">
      <c r="A242" s="198" t="s">
        <v>245</v>
      </c>
      <c r="B242" s="199" t="s">
        <v>434</v>
      </c>
      <c r="C242" s="200">
        <v>0</v>
      </c>
      <c r="D242" s="200">
        <v>0</v>
      </c>
      <c r="E242" s="200">
        <v>0</v>
      </c>
    </row>
    <row r="243" spans="1:5" x14ac:dyDescent="0.2">
      <c r="A243" s="198" t="s">
        <v>246</v>
      </c>
      <c r="B243" s="199" t="s">
        <v>435</v>
      </c>
      <c r="C243" s="200">
        <v>0</v>
      </c>
      <c r="D243" s="200">
        <v>0</v>
      </c>
      <c r="E243" s="200">
        <v>0</v>
      </c>
    </row>
    <row r="244" spans="1:5" x14ac:dyDescent="0.2">
      <c r="A244" s="198" t="s">
        <v>247</v>
      </c>
      <c r="B244" s="199" t="s">
        <v>436</v>
      </c>
      <c r="C244" s="200">
        <v>0</v>
      </c>
      <c r="D244" s="200">
        <v>0</v>
      </c>
      <c r="E244" s="200">
        <v>0</v>
      </c>
    </row>
    <row r="245" spans="1:5" x14ac:dyDescent="0.2">
      <c r="A245" s="198" t="s">
        <v>248</v>
      </c>
      <c r="B245" s="199" t="s">
        <v>437</v>
      </c>
      <c r="C245" s="200">
        <v>0</v>
      </c>
      <c r="D245" s="200">
        <v>0</v>
      </c>
      <c r="E245" s="200">
        <v>0</v>
      </c>
    </row>
    <row r="246" spans="1:5" x14ac:dyDescent="0.2">
      <c r="A246" s="198" t="s">
        <v>249</v>
      </c>
      <c r="B246" s="199" t="s">
        <v>438</v>
      </c>
      <c r="C246" s="200">
        <v>0</v>
      </c>
      <c r="D246" s="200">
        <v>0</v>
      </c>
      <c r="E246" s="200">
        <v>0</v>
      </c>
    </row>
    <row r="247" spans="1:5" x14ac:dyDescent="0.2">
      <c r="A247" s="198" t="s">
        <v>250</v>
      </c>
      <c r="B247" s="199" t="s">
        <v>1477</v>
      </c>
      <c r="C247" s="200">
        <v>1000000</v>
      </c>
      <c r="D247" s="200">
        <v>1000000</v>
      </c>
      <c r="E247" s="200">
        <v>1000000</v>
      </c>
    </row>
    <row r="248" spans="1:5" x14ac:dyDescent="0.2">
      <c r="A248" s="198" t="s">
        <v>251</v>
      </c>
      <c r="B248" s="199" t="s">
        <v>439</v>
      </c>
      <c r="C248" s="200">
        <v>0</v>
      </c>
      <c r="D248" s="200">
        <v>0</v>
      </c>
      <c r="E248" s="200">
        <v>0</v>
      </c>
    </row>
    <row r="249" spans="1:5" x14ac:dyDescent="0.2">
      <c r="A249" s="198" t="s">
        <v>252</v>
      </c>
      <c r="B249" s="199" t="s">
        <v>440</v>
      </c>
      <c r="C249" s="200">
        <v>0</v>
      </c>
      <c r="D249" s="200">
        <v>0</v>
      </c>
      <c r="E249" s="200">
        <v>0</v>
      </c>
    </row>
    <row r="250" spans="1:5" x14ac:dyDescent="0.2">
      <c r="A250" s="198" t="s">
        <v>253</v>
      </c>
      <c r="B250" s="199" t="s">
        <v>441</v>
      </c>
      <c r="C250" s="200">
        <v>0</v>
      </c>
      <c r="D250" s="200">
        <v>0</v>
      </c>
      <c r="E250" s="200">
        <v>0</v>
      </c>
    </row>
    <row r="251" spans="1:5" x14ac:dyDescent="0.2">
      <c r="A251" s="198" t="s">
        <v>254</v>
      </c>
      <c r="B251" s="199" t="s">
        <v>442</v>
      </c>
      <c r="C251" s="200">
        <v>0</v>
      </c>
      <c r="D251" s="200">
        <v>0</v>
      </c>
      <c r="E251" s="200">
        <v>0</v>
      </c>
    </row>
    <row r="252" spans="1:5" x14ac:dyDescent="0.2">
      <c r="A252" s="198" t="s">
        <v>255</v>
      </c>
      <c r="B252" s="199" t="s">
        <v>443</v>
      </c>
      <c r="C252" s="200">
        <v>0</v>
      </c>
      <c r="D252" s="200">
        <v>0</v>
      </c>
      <c r="E252" s="200">
        <v>0</v>
      </c>
    </row>
    <row r="253" spans="1:5" x14ac:dyDescent="0.2">
      <c r="A253" s="198" t="s">
        <v>256</v>
      </c>
      <c r="B253" s="199" t="s">
        <v>444</v>
      </c>
      <c r="C253" s="200">
        <v>0</v>
      </c>
      <c r="D253" s="200">
        <v>0</v>
      </c>
      <c r="E253" s="200">
        <v>0</v>
      </c>
    </row>
    <row r="254" spans="1:5" x14ac:dyDescent="0.2">
      <c r="A254" s="198" t="s">
        <v>257</v>
      </c>
      <c r="B254" s="199" t="s">
        <v>445</v>
      </c>
      <c r="C254" s="200">
        <v>0</v>
      </c>
      <c r="D254" s="200">
        <v>0</v>
      </c>
      <c r="E254" s="200">
        <v>0</v>
      </c>
    </row>
    <row r="255" spans="1:5" x14ac:dyDescent="0.2">
      <c r="A255" s="198" t="s">
        <v>258</v>
      </c>
      <c r="B255" s="199" t="s">
        <v>446</v>
      </c>
      <c r="C255" s="200">
        <v>0</v>
      </c>
      <c r="D255" s="200">
        <v>0</v>
      </c>
      <c r="E255" s="200">
        <v>1000000</v>
      </c>
    </row>
    <row r="256" spans="1:5" x14ac:dyDescent="0.2">
      <c r="A256" s="198" t="s">
        <v>259</v>
      </c>
      <c r="B256" s="199" t="s">
        <v>447</v>
      </c>
      <c r="C256" s="200">
        <v>0</v>
      </c>
      <c r="D256" s="200">
        <v>0</v>
      </c>
      <c r="E256" s="200">
        <v>0</v>
      </c>
    </row>
    <row r="257" spans="1:5" x14ac:dyDescent="0.2">
      <c r="A257" s="198" t="s">
        <v>260</v>
      </c>
      <c r="B257" s="199" t="s">
        <v>448</v>
      </c>
      <c r="C257" s="200">
        <v>0</v>
      </c>
      <c r="D257" s="200">
        <v>0</v>
      </c>
      <c r="E257" s="200">
        <v>0</v>
      </c>
    </row>
    <row r="258" spans="1:5" x14ac:dyDescent="0.2">
      <c r="A258" s="198" t="s">
        <v>261</v>
      </c>
      <c r="B258" s="199" t="s">
        <v>449</v>
      </c>
      <c r="C258" s="200">
        <v>0</v>
      </c>
      <c r="D258" s="200">
        <v>0</v>
      </c>
      <c r="E258" s="200">
        <v>0</v>
      </c>
    </row>
    <row r="259" spans="1:5" x14ac:dyDescent="0.2">
      <c r="A259" s="201" t="s">
        <v>262</v>
      </c>
      <c r="B259" s="202" t="s">
        <v>1478</v>
      </c>
      <c r="C259" s="203">
        <v>1000000</v>
      </c>
      <c r="D259" s="203">
        <v>1000000</v>
      </c>
      <c r="E259" s="203">
        <v>1000000</v>
      </c>
    </row>
    <row r="260" spans="1:5" ht="25.5" x14ac:dyDescent="0.2">
      <c r="A260" s="198" t="s">
        <v>263</v>
      </c>
      <c r="B260" s="199" t="s">
        <v>450</v>
      </c>
      <c r="C260" s="200">
        <v>0</v>
      </c>
      <c r="D260" s="200">
        <v>0</v>
      </c>
      <c r="E260" s="200">
        <v>0</v>
      </c>
    </row>
    <row r="261" spans="1:5" x14ac:dyDescent="0.2">
      <c r="A261" s="198" t="s">
        <v>264</v>
      </c>
      <c r="B261" s="199" t="s">
        <v>451</v>
      </c>
      <c r="C261" s="200">
        <v>0</v>
      </c>
      <c r="D261" s="200">
        <v>0</v>
      </c>
      <c r="E261" s="200">
        <v>0</v>
      </c>
    </row>
    <row r="262" spans="1:5" ht="25.5" x14ac:dyDescent="0.2">
      <c r="A262" s="198" t="s">
        <v>265</v>
      </c>
      <c r="B262" s="199" t="s">
        <v>452</v>
      </c>
      <c r="C262" s="200">
        <v>0</v>
      </c>
      <c r="D262" s="200">
        <v>0</v>
      </c>
      <c r="E262" s="200">
        <v>0</v>
      </c>
    </row>
    <row r="263" spans="1:5" ht="25.5" x14ac:dyDescent="0.2">
      <c r="A263" s="198" t="s">
        <v>266</v>
      </c>
      <c r="B263" s="199" t="s">
        <v>1479</v>
      </c>
      <c r="C263" s="200">
        <v>0</v>
      </c>
      <c r="D263" s="200">
        <v>0</v>
      </c>
      <c r="E263" s="200">
        <v>0</v>
      </c>
    </row>
    <row r="264" spans="1:5" x14ac:dyDescent="0.2">
      <c r="A264" s="198" t="s">
        <v>267</v>
      </c>
      <c r="B264" s="199" t="s">
        <v>453</v>
      </c>
      <c r="C264" s="200">
        <v>0</v>
      </c>
      <c r="D264" s="200">
        <v>0</v>
      </c>
      <c r="E264" s="200">
        <v>0</v>
      </c>
    </row>
    <row r="265" spans="1:5" x14ac:dyDescent="0.2">
      <c r="A265" s="198" t="s">
        <v>268</v>
      </c>
      <c r="B265" s="199" t="s">
        <v>454</v>
      </c>
      <c r="C265" s="200">
        <v>0</v>
      </c>
      <c r="D265" s="200">
        <v>0</v>
      </c>
      <c r="E265" s="200">
        <v>0</v>
      </c>
    </row>
    <row r="266" spans="1:5" x14ac:dyDescent="0.2">
      <c r="A266" s="198" t="s">
        <v>269</v>
      </c>
      <c r="B266" s="199" t="s">
        <v>455</v>
      </c>
      <c r="C266" s="200">
        <v>0</v>
      </c>
      <c r="D266" s="200">
        <v>0</v>
      </c>
      <c r="E266" s="200">
        <v>0</v>
      </c>
    </row>
    <row r="267" spans="1:5" x14ac:dyDescent="0.2">
      <c r="A267" s="198" t="s">
        <v>270</v>
      </c>
      <c r="B267" s="199" t="s">
        <v>456</v>
      </c>
      <c r="C267" s="200">
        <v>0</v>
      </c>
      <c r="D267" s="200">
        <v>0</v>
      </c>
      <c r="E267" s="200">
        <v>0</v>
      </c>
    </row>
    <row r="268" spans="1:5" x14ac:dyDescent="0.2">
      <c r="A268" s="198" t="s">
        <v>271</v>
      </c>
      <c r="B268" s="199" t="s">
        <v>457</v>
      </c>
      <c r="C268" s="200">
        <v>0</v>
      </c>
      <c r="D268" s="200">
        <v>0</v>
      </c>
      <c r="E268" s="200">
        <v>0</v>
      </c>
    </row>
    <row r="269" spans="1:5" x14ac:dyDescent="0.2">
      <c r="A269" s="198" t="s">
        <v>272</v>
      </c>
      <c r="B269" s="199" t="s">
        <v>458</v>
      </c>
      <c r="C269" s="200">
        <v>0</v>
      </c>
      <c r="D269" s="200">
        <v>0</v>
      </c>
      <c r="E269" s="200">
        <v>0</v>
      </c>
    </row>
    <row r="270" spans="1:5" x14ac:dyDescent="0.2">
      <c r="A270" s="198" t="s">
        <v>273</v>
      </c>
      <c r="B270" s="199" t="s">
        <v>459</v>
      </c>
      <c r="C270" s="200">
        <v>0</v>
      </c>
      <c r="D270" s="200">
        <v>0</v>
      </c>
      <c r="E270" s="200">
        <v>0</v>
      </c>
    </row>
    <row r="271" spans="1:5" x14ac:dyDescent="0.2">
      <c r="A271" s="198" t="s">
        <v>274</v>
      </c>
      <c r="B271" s="199" t="s">
        <v>460</v>
      </c>
      <c r="C271" s="200">
        <v>0</v>
      </c>
      <c r="D271" s="200">
        <v>0</v>
      </c>
      <c r="E271" s="200">
        <v>0</v>
      </c>
    </row>
    <row r="272" spans="1:5" x14ac:dyDescent="0.2">
      <c r="A272" s="198" t="s">
        <v>275</v>
      </c>
      <c r="B272" s="199" t="s">
        <v>461</v>
      </c>
      <c r="C272" s="200">
        <v>0</v>
      </c>
      <c r="D272" s="200">
        <v>0</v>
      </c>
      <c r="E272" s="200">
        <v>0</v>
      </c>
    </row>
    <row r="273" spans="1:5" x14ac:dyDescent="0.2">
      <c r="A273" s="198" t="s">
        <v>276</v>
      </c>
      <c r="B273" s="199" t="s">
        <v>1480</v>
      </c>
      <c r="C273" s="200">
        <v>0</v>
      </c>
      <c r="D273" s="200">
        <v>0</v>
      </c>
      <c r="E273" s="200">
        <v>0</v>
      </c>
    </row>
    <row r="274" spans="1:5" x14ac:dyDescent="0.2">
      <c r="A274" s="198" t="s">
        <v>277</v>
      </c>
      <c r="B274" s="199" t="s">
        <v>462</v>
      </c>
      <c r="C274" s="200">
        <v>0</v>
      </c>
      <c r="D274" s="200">
        <v>0</v>
      </c>
      <c r="E274" s="200">
        <v>0</v>
      </c>
    </row>
    <row r="275" spans="1:5" x14ac:dyDescent="0.2">
      <c r="A275" s="198" t="s">
        <v>379</v>
      </c>
      <c r="B275" s="199" t="s">
        <v>463</v>
      </c>
      <c r="C275" s="200">
        <v>0</v>
      </c>
      <c r="D275" s="200">
        <v>0</v>
      </c>
      <c r="E275" s="200">
        <v>0</v>
      </c>
    </row>
    <row r="276" spans="1:5" x14ac:dyDescent="0.2">
      <c r="A276" s="198" t="s">
        <v>380</v>
      </c>
      <c r="B276" s="199" t="s">
        <v>464</v>
      </c>
      <c r="C276" s="200">
        <v>0</v>
      </c>
      <c r="D276" s="200">
        <v>0</v>
      </c>
      <c r="E276" s="200">
        <v>0</v>
      </c>
    </row>
    <row r="277" spans="1:5" x14ac:dyDescent="0.2">
      <c r="A277" s="198" t="s">
        <v>381</v>
      </c>
      <c r="B277" s="199" t="s">
        <v>465</v>
      </c>
      <c r="C277" s="200">
        <v>0</v>
      </c>
      <c r="D277" s="200">
        <v>0</v>
      </c>
      <c r="E277" s="200">
        <v>0</v>
      </c>
    </row>
    <row r="278" spans="1:5" x14ac:dyDescent="0.2">
      <c r="A278" s="198" t="s">
        <v>382</v>
      </c>
      <c r="B278" s="199" t="s">
        <v>466</v>
      </c>
      <c r="C278" s="200">
        <v>0</v>
      </c>
      <c r="D278" s="200">
        <v>0</v>
      </c>
      <c r="E278" s="200">
        <v>0</v>
      </c>
    </row>
    <row r="279" spans="1:5" x14ac:dyDescent="0.2">
      <c r="A279" s="198" t="s">
        <v>383</v>
      </c>
      <c r="B279" s="199" t="s">
        <v>467</v>
      </c>
      <c r="C279" s="200">
        <v>0</v>
      </c>
      <c r="D279" s="200">
        <v>0</v>
      </c>
      <c r="E279" s="200">
        <v>0</v>
      </c>
    </row>
    <row r="280" spans="1:5" x14ac:dyDescent="0.2">
      <c r="A280" s="198" t="s">
        <v>384</v>
      </c>
      <c r="B280" s="199" t="s">
        <v>468</v>
      </c>
      <c r="C280" s="200">
        <v>0</v>
      </c>
      <c r="D280" s="200">
        <v>0</v>
      </c>
      <c r="E280" s="200">
        <v>0</v>
      </c>
    </row>
    <row r="281" spans="1:5" x14ac:dyDescent="0.2">
      <c r="A281" s="198" t="s">
        <v>385</v>
      </c>
      <c r="B281" s="199" t="s">
        <v>469</v>
      </c>
      <c r="C281" s="200">
        <v>0</v>
      </c>
      <c r="D281" s="200">
        <v>0</v>
      </c>
      <c r="E281" s="200">
        <v>0</v>
      </c>
    </row>
    <row r="282" spans="1:5" x14ac:dyDescent="0.2">
      <c r="A282" s="198" t="s">
        <v>865</v>
      </c>
      <c r="B282" s="199" t="s">
        <v>470</v>
      </c>
      <c r="C282" s="200">
        <v>0</v>
      </c>
      <c r="D282" s="200">
        <v>0</v>
      </c>
      <c r="E282" s="200">
        <v>0</v>
      </c>
    </row>
    <row r="283" spans="1:5" x14ac:dyDescent="0.2">
      <c r="A283" s="198" t="s">
        <v>866</v>
      </c>
      <c r="B283" s="199" t="s">
        <v>471</v>
      </c>
      <c r="C283" s="200">
        <v>0</v>
      </c>
      <c r="D283" s="200">
        <v>0</v>
      </c>
      <c r="E283" s="200">
        <v>0</v>
      </c>
    </row>
    <row r="284" spans="1:5" x14ac:dyDescent="0.2">
      <c r="A284" s="198" t="s">
        <v>867</v>
      </c>
      <c r="B284" s="199" t="s">
        <v>472</v>
      </c>
      <c r="C284" s="200">
        <v>0</v>
      </c>
      <c r="D284" s="200">
        <v>0</v>
      </c>
      <c r="E284" s="200">
        <v>0</v>
      </c>
    </row>
    <row r="285" spans="1:5" x14ac:dyDescent="0.2">
      <c r="A285" s="201" t="s">
        <v>868</v>
      </c>
      <c r="B285" s="202" t="s">
        <v>1481</v>
      </c>
      <c r="C285" s="203">
        <v>0</v>
      </c>
      <c r="D285" s="203">
        <v>0</v>
      </c>
      <c r="E285" s="203">
        <v>0</v>
      </c>
    </row>
    <row r="286" spans="1:5" x14ac:dyDescent="0.2">
      <c r="A286" s="201" t="s">
        <v>1322</v>
      </c>
      <c r="B286" s="202" t="s">
        <v>1482</v>
      </c>
      <c r="C286" s="203">
        <v>1789263483</v>
      </c>
      <c r="D286" s="203">
        <v>2836661599</v>
      </c>
      <c r="E286" s="203">
        <v>2909479956</v>
      </c>
    </row>
    <row r="287" spans="1:5" x14ac:dyDescent="0.2">
      <c r="A287" s="187"/>
      <c r="B287" s="188"/>
      <c r="C287" s="189"/>
      <c r="D287" s="189"/>
      <c r="E287" s="189"/>
    </row>
    <row r="288" spans="1:5" x14ac:dyDescent="0.2">
      <c r="A288" s="187"/>
      <c r="B288" s="188"/>
      <c r="C288" s="189"/>
      <c r="D288" s="189"/>
      <c r="E288" s="189"/>
    </row>
  </sheetData>
  <mergeCells count="1">
    <mergeCell ref="A1:E1"/>
  </mergeCells>
  <phoneticPr fontId="7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1" fitToHeight="2" orientation="landscape" horizontalDpi="4294967294" r:id="rId1"/>
  <headerFooter alignWithMargins="0">
    <oddHeader>&amp;L
4.sz.melléklet&amp;C&amp;"Arial,Félkövér"&amp;12Nagykovácsi Nagyközség Önkormányzata
2024. évi bevételei&amp;R
adatok Ft-ban</oddHeader>
    <oddFooter>&amp;C&amp;P&amp;R&amp;F</oddFooter>
  </headerFooter>
  <rowBreaks count="1" manualBreakCount="1">
    <brk id="23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topLeftCell="A13" zoomScaleNormal="100" workbookViewId="0">
      <selection activeCell="D37" sqref="D37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1" customHeight="1" x14ac:dyDescent="0.2">
      <c r="A1" s="221" t="s">
        <v>709</v>
      </c>
      <c r="B1" s="222"/>
      <c r="C1" s="222"/>
      <c r="D1" s="222"/>
      <c r="E1" s="222"/>
    </row>
    <row r="2" spans="1:5" ht="30" x14ac:dyDescent="0.2">
      <c r="A2" s="23"/>
      <c r="B2" s="23" t="s">
        <v>0</v>
      </c>
      <c r="C2" s="23" t="s">
        <v>368</v>
      </c>
      <c r="D2" s="23" t="s">
        <v>369</v>
      </c>
      <c r="E2" s="23" t="s">
        <v>4</v>
      </c>
    </row>
    <row r="3" spans="1:5" ht="15" x14ac:dyDescent="0.2">
      <c r="A3" s="23"/>
      <c r="B3" s="23"/>
      <c r="C3" s="23"/>
      <c r="D3" s="23"/>
      <c r="E3" s="23"/>
    </row>
    <row r="4" spans="1:5" x14ac:dyDescent="0.2">
      <c r="A4" s="198" t="s">
        <v>6</v>
      </c>
      <c r="B4" s="199" t="s">
        <v>1122</v>
      </c>
      <c r="C4" s="200">
        <v>0</v>
      </c>
      <c r="D4" s="200">
        <v>0</v>
      </c>
      <c r="E4" s="200">
        <v>0</v>
      </c>
    </row>
    <row r="5" spans="1:5" x14ac:dyDescent="0.2">
      <c r="A5" s="198" t="s">
        <v>7</v>
      </c>
      <c r="B5" s="199" t="s">
        <v>473</v>
      </c>
      <c r="C5" s="200">
        <v>0</v>
      </c>
      <c r="D5" s="200">
        <v>0</v>
      </c>
      <c r="E5" s="200">
        <v>0</v>
      </c>
    </row>
    <row r="6" spans="1:5" x14ac:dyDescent="0.2">
      <c r="A6" s="198" t="s">
        <v>8</v>
      </c>
      <c r="B6" s="199" t="s">
        <v>474</v>
      </c>
      <c r="C6" s="200">
        <v>0</v>
      </c>
      <c r="D6" s="200">
        <v>0</v>
      </c>
      <c r="E6" s="200">
        <v>0</v>
      </c>
    </row>
    <row r="7" spans="1:5" x14ac:dyDescent="0.2">
      <c r="A7" s="198" t="s">
        <v>9</v>
      </c>
      <c r="B7" s="199" t="s">
        <v>475</v>
      </c>
      <c r="C7" s="200">
        <v>0</v>
      </c>
      <c r="D7" s="200">
        <v>0</v>
      </c>
      <c r="E7" s="200">
        <v>0</v>
      </c>
    </row>
    <row r="8" spans="1:5" x14ac:dyDescent="0.2">
      <c r="A8" s="198" t="s">
        <v>10</v>
      </c>
      <c r="B8" s="199" t="s">
        <v>1323</v>
      </c>
      <c r="C8" s="200">
        <v>0</v>
      </c>
      <c r="D8" s="200">
        <v>0</v>
      </c>
      <c r="E8" s="200">
        <v>0</v>
      </c>
    </row>
    <row r="9" spans="1:5" x14ac:dyDescent="0.2">
      <c r="A9" s="198" t="s">
        <v>11</v>
      </c>
      <c r="B9" s="199" t="s">
        <v>476</v>
      </c>
      <c r="C9" s="200">
        <v>0</v>
      </c>
      <c r="D9" s="200">
        <v>0</v>
      </c>
      <c r="E9" s="200">
        <v>0</v>
      </c>
    </row>
    <row r="10" spans="1:5" x14ac:dyDescent="0.2">
      <c r="A10" s="198" t="s">
        <v>12</v>
      </c>
      <c r="B10" s="199" t="s">
        <v>477</v>
      </c>
      <c r="C10" s="200">
        <v>0</v>
      </c>
      <c r="D10" s="200">
        <v>0</v>
      </c>
      <c r="E10" s="200">
        <v>0</v>
      </c>
    </row>
    <row r="11" spans="1:5" x14ac:dyDescent="0.2">
      <c r="A11" s="198" t="s">
        <v>13</v>
      </c>
      <c r="B11" s="199" t="s">
        <v>478</v>
      </c>
      <c r="C11" s="200">
        <v>0</v>
      </c>
      <c r="D11" s="200">
        <v>0</v>
      </c>
      <c r="E11" s="200">
        <v>0</v>
      </c>
    </row>
    <row r="12" spans="1:5" x14ac:dyDescent="0.2">
      <c r="A12" s="198" t="s">
        <v>14</v>
      </c>
      <c r="B12" s="199" t="s">
        <v>479</v>
      </c>
      <c r="C12" s="200">
        <v>0</v>
      </c>
      <c r="D12" s="200">
        <v>0</v>
      </c>
      <c r="E12" s="200">
        <v>0</v>
      </c>
    </row>
    <row r="13" spans="1:5" x14ac:dyDescent="0.2">
      <c r="A13" s="198" t="s">
        <v>15</v>
      </c>
      <c r="B13" s="199" t="s">
        <v>1324</v>
      </c>
      <c r="C13" s="200">
        <v>0</v>
      </c>
      <c r="D13" s="200">
        <v>0</v>
      </c>
      <c r="E13" s="200">
        <v>0</v>
      </c>
    </row>
    <row r="14" spans="1:5" x14ac:dyDescent="0.2">
      <c r="A14" s="198" t="s">
        <v>16</v>
      </c>
      <c r="B14" s="199" t="s">
        <v>480</v>
      </c>
      <c r="C14" s="200">
        <v>1633098082</v>
      </c>
      <c r="D14" s="200">
        <v>1581277637</v>
      </c>
      <c r="E14" s="200">
        <v>1581277637</v>
      </c>
    </row>
    <row r="15" spans="1:5" x14ac:dyDescent="0.2">
      <c r="A15" s="198" t="s">
        <v>17</v>
      </c>
      <c r="B15" s="199" t="s">
        <v>481</v>
      </c>
      <c r="C15" s="200">
        <v>0</v>
      </c>
      <c r="D15" s="200">
        <v>0</v>
      </c>
      <c r="E15" s="200">
        <v>0</v>
      </c>
    </row>
    <row r="16" spans="1:5" x14ac:dyDescent="0.2">
      <c r="A16" s="198" t="s">
        <v>18</v>
      </c>
      <c r="B16" s="199" t="s">
        <v>1325</v>
      </c>
      <c r="C16" s="200">
        <v>1633098082</v>
      </c>
      <c r="D16" s="200">
        <v>1581277637</v>
      </c>
      <c r="E16" s="200">
        <v>1581277637</v>
      </c>
    </row>
    <row r="17" spans="1:5" x14ac:dyDescent="0.2">
      <c r="A17" s="198" t="s">
        <v>19</v>
      </c>
      <c r="B17" s="199" t="s">
        <v>482</v>
      </c>
      <c r="C17" s="200">
        <v>0</v>
      </c>
      <c r="D17" s="200">
        <v>0</v>
      </c>
      <c r="E17" s="200">
        <v>28703055</v>
      </c>
    </row>
    <row r="18" spans="1:5" x14ac:dyDescent="0.2">
      <c r="A18" s="198" t="s">
        <v>20</v>
      </c>
      <c r="B18" s="199" t="s">
        <v>483</v>
      </c>
      <c r="C18" s="200">
        <v>0</v>
      </c>
      <c r="D18" s="200">
        <v>0</v>
      </c>
      <c r="E18" s="200">
        <v>0</v>
      </c>
    </row>
    <row r="19" spans="1:5" x14ac:dyDescent="0.2">
      <c r="A19" s="198" t="s">
        <v>21</v>
      </c>
      <c r="B19" s="199" t="s">
        <v>484</v>
      </c>
      <c r="C19" s="200">
        <v>0</v>
      </c>
      <c r="D19" s="200">
        <v>0</v>
      </c>
      <c r="E19" s="200">
        <v>0</v>
      </c>
    </row>
    <row r="20" spans="1:5" x14ac:dyDescent="0.2">
      <c r="A20" s="198" t="s">
        <v>22</v>
      </c>
      <c r="B20" s="199" t="s">
        <v>485</v>
      </c>
      <c r="C20" s="200">
        <v>0</v>
      </c>
      <c r="D20" s="200">
        <v>0</v>
      </c>
      <c r="E20" s="200">
        <v>10044000000</v>
      </c>
    </row>
    <row r="21" spans="1:5" x14ac:dyDescent="0.2">
      <c r="A21" s="198" t="s">
        <v>23</v>
      </c>
      <c r="B21" s="199" t="s">
        <v>486</v>
      </c>
      <c r="C21" s="200">
        <v>0</v>
      </c>
      <c r="D21" s="200">
        <v>0</v>
      </c>
      <c r="E21" s="200">
        <v>0</v>
      </c>
    </row>
    <row r="22" spans="1:5" x14ac:dyDescent="0.2">
      <c r="A22" s="198" t="s">
        <v>24</v>
      </c>
      <c r="B22" s="199" t="s">
        <v>487</v>
      </c>
      <c r="C22" s="200">
        <v>0</v>
      </c>
      <c r="D22" s="200">
        <v>0</v>
      </c>
      <c r="E22" s="200">
        <v>0</v>
      </c>
    </row>
    <row r="23" spans="1:5" x14ac:dyDescent="0.2">
      <c r="A23" s="198" t="s">
        <v>25</v>
      </c>
      <c r="B23" s="199" t="s">
        <v>488</v>
      </c>
      <c r="C23" s="200">
        <v>0</v>
      </c>
      <c r="D23" s="200">
        <v>0</v>
      </c>
      <c r="E23" s="200">
        <v>0</v>
      </c>
    </row>
    <row r="24" spans="1:5" x14ac:dyDescent="0.2">
      <c r="A24" s="198" t="s">
        <v>26</v>
      </c>
      <c r="B24" s="199" t="s">
        <v>1326</v>
      </c>
      <c r="C24" s="200">
        <v>0</v>
      </c>
      <c r="D24" s="200">
        <v>0</v>
      </c>
      <c r="E24" s="200">
        <v>0</v>
      </c>
    </row>
    <row r="25" spans="1:5" x14ac:dyDescent="0.2">
      <c r="A25" s="198" t="s">
        <v>27</v>
      </c>
      <c r="B25" s="199" t="s">
        <v>1327</v>
      </c>
      <c r="C25" s="200">
        <v>1633098082</v>
      </c>
      <c r="D25" s="200">
        <v>1581277637</v>
      </c>
      <c r="E25" s="200">
        <v>11653980692</v>
      </c>
    </row>
    <row r="26" spans="1:5" x14ac:dyDescent="0.2">
      <c r="A26" s="198" t="s">
        <v>28</v>
      </c>
      <c r="B26" s="199" t="s">
        <v>869</v>
      </c>
      <c r="C26" s="200">
        <v>0</v>
      </c>
      <c r="D26" s="200">
        <v>0</v>
      </c>
      <c r="E26" s="200">
        <v>0</v>
      </c>
    </row>
    <row r="27" spans="1:5" x14ac:dyDescent="0.2">
      <c r="A27" s="198" t="s">
        <v>29</v>
      </c>
      <c r="B27" s="199" t="s">
        <v>489</v>
      </c>
      <c r="C27" s="200">
        <v>0</v>
      </c>
      <c r="D27" s="200">
        <v>0</v>
      </c>
      <c r="E27" s="200">
        <v>0</v>
      </c>
    </row>
    <row r="28" spans="1:5" x14ac:dyDescent="0.2">
      <c r="A28" s="198" t="s">
        <v>30</v>
      </c>
      <c r="B28" s="199" t="s">
        <v>490</v>
      </c>
      <c r="C28" s="200">
        <v>0</v>
      </c>
      <c r="D28" s="200">
        <v>0</v>
      </c>
      <c r="E28" s="200">
        <v>0</v>
      </c>
    </row>
    <row r="29" spans="1:5" x14ac:dyDescent="0.2">
      <c r="A29" s="198" t="s">
        <v>31</v>
      </c>
      <c r="B29" s="199" t="s">
        <v>491</v>
      </c>
      <c r="C29" s="200">
        <v>0</v>
      </c>
      <c r="D29" s="200">
        <v>0</v>
      </c>
      <c r="E29" s="200">
        <v>0</v>
      </c>
    </row>
    <row r="30" spans="1:5" x14ac:dyDescent="0.2">
      <c r="A30" s="198" t="s">
        <v>32</v>
      </c>
      <c r="B30" s="199" t="s">
        <v>492</v>
      </c>
      <c r="C30" s="200">
        <v>0</v>
      </c>
      <c r="D30" s="200">
        <v>0</v>
      </c>
      <c r="E30" s="200">
        <v>0</v>
      </c>
    </row>
    <row r="31" spans="1:5" x14ac:dyDescent="0.2">
      <c r="A31" s="198" t="s">
        <v>33</v>
      </c>
      <c r="B31" s="199" t="s">
        <v>1328</v>
      </c>
      <c r="C31" s="200">
        <v>0</v>
      </c>
      <c r="D31" s="200">
        <v>0</v>
      </c>
      <c r="E31" s="200">
        <v>0</v>
      </c>
    </row>
    <row r="32" spans="1:5" x14ac:dyDescent="0.2">
      <c r="A32" s="198" t="s">
        <v>34</v>
      </c>
      <c r="B32" s="199" t="s">
        <v>493</v>
      </c>
      <c r="C32" s="200">
        <v>0</v>
      </c>
      <c r="D32" s="200">
        <v>0</v>
      </c>
      <c r="E32" s="200">
        <v>0</v>
      </c>
    </row>
    <row r="33" spans="1:5" x14ac:dyDescent="0.2">
      <c r="A33" s="198" t="s">
        <v>35</v>
      </c>
      <c r="B33" s="199" t="s">
        <v>494</v>
      </c>
      <c r="C33" s="200">
        <v>0</v>
      </c>
      <c r="D33" s="200">
        <v>0</v>
      </c>
      <c r="E33" s="200">
        <v>0</v>
      </c>
    </row>
    <row r="34" spans="1:5" x14ac:dyDescent="0.2">
      <c r="A34" s="201" t="s">
        <v>36</v>
      </c>
      <c r="B34" s="202" t="s">
        <v>1329</v>
      </c>
      <c r="C34" s="203">
        <v>1633098082</v>
      </c>
      <c r="D34" s="203">
        <v>1581277637</v>
      </c>
      <c r="E34" s="203">
        <v>11653980692</v>
      </c>
    </row>
    <row r="35" spans="1:5" x14ac:dyDescent="0.2">
      <c r="A35" s="111"/>
      <c r="B35" s="112"/>
      <c r="C35" s="114"/>
      <c r="D35" s="114"/>
      <c r="E35" s="114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&amp;L4. sz. melléklet&amp;C&amp;"Arial,Félkövér"&amp;12Nagykovácsi Nagyközség Önkormányzata 2024. évi finanszírozási bevételei&amp;Radatok Ft-ban</oddHeader>
    <oddFooter>&amp;C&amp;P&amp;R&amp;F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8"/>
  <dimension ref="A1:I276"/>
  <sheetViews>
    <sheetView topLeftCell="A252" zoomScaleNormal="100" workbookViewId="0">
      <selection activeCell="C29" sqref="C29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7" width="8.85546875" style="1"/>
    <col min="8" max="8" width="11.140625" style="1" bestFit="1" customWidth="1"/>
    <col min="9" max="9" width="10.140625" style="1" bestFit="1" customWidth="1"/>
    <col min="10" max="16384" width="8.85546875" style="1"/>
  </cols>
  <sheetData>
    <row r="1" spans="1:5" s="3" customFormat="1" ht="21" customHeight="1" x14ac:dyDescent="0.2">
      <c r="A1" s="221" t="s">
        <v>710</v>
      </c>
      <c r="B1" s="222"/>
      <c r="C1" s="222"/>
      <c r="D1" s="222"/>
      <c r="E1" s="222"/>
    </row>
    <row r="2" spans="1:5" ht="30" x14ac:dyDescent="0.2">
      <c r="A2" s="23"/>
      <c r="B2" s="23" t="s">
        <v>0</v>
      </c>
      <c r="C2" s="23" t="s">
        <v>368</v>
      </c>
      <c r="D2" s="23" t="s">
        <v>369</v>
      </c>
      <c r="E2" s="23" t="s">
        <v>4</v>
      </c>
    </row>
    <row r="3" spans="1:5" s="2" customFormat="1" ht="12.75" customHeight="1" x14ac:dyDescent="0.2">
      <c r="A3" s="23"/>
      <c r="B3" s="23"/>
      <c r="C3" s="23"/>
      <c r="D3" s="23"/>
      <c r="E3" s="23"/>
    </row>
    <row r="4" spans="1:5" x14ac:dyDescent="0.2">
      <c r="A4" s="198" t="s">
        <v>6</v>
      </c>
      <c r="B4" s="199" t="s">
        <v>870</v>
      </c>
      <c r="C4" s="200">
        <v>0</v>
      </c>
      <c r="D4" s="200">
        <v>0</v>
      </c>
      <c r="E4" s="200">
        <v>0</v>
      </c>
    </row>
    <row r="5" spans="1:5" x14ac:dyDescent="0.2">
      <c r="A5" s="198" t="s">
        <v>7</v>
      </c>
      <c r="B5" s="199" t="s">
        <v>871</v>
      </c>
      <c r="C5" s="200">
        <v>0</v>
      </c>
      <c r="D5" s="200">
        <v>0</v>
      </c>
      <c r="E5" s="200">
        <v>0</v>
      </c>
    </row>
    <row r="6" spans="1:5" x14ac:dyDescent="0.2">
      <c r="A6" s="198" t="s">
        <v>8</v>
      </c>
      <c r="B6" s="199" t="s">
        <v>872</v>
      </c>
      <c r="C6" s="200">
        <v>0</v>
      </c>
      <c r="D6" s="200">
        <v>0</v>
      </c>
      <c r="E6" s="200">
        <v>0</v>
      </c>
    </row>
    <row r="7" spans="1:5" x14ac:dyDescent="0.2">
      <c r="A7" s="198" t="s">
        <v>9</v>
      </c>
      <c r="B7" s="199" t="s">
        <v>873</v>
      </c>
      <c r="C7" s="200">
        <v>0</v>
      </c>
      <c r="D7" s="200">
        <v>0</v>
      </c>
      <c r="E7" s="200">
        <v>0</v>
      </c>
    </row>
    <row r="8" spans="1:5" x14ac:dyDescent="0.2">
      <c r="A8" s="198" t="s">
        <v>10</v>
      </c>
      <c r="B8" s="199" t="s">
        <v>874</v>
      </c>
      <c r="C8" s="200">
        <v>0</v>
      </c>
      <c r="D8" s="200">
        <v>0</v>
      </c>
      <c r="E8" s="200">
        <v>0</v>
      </c>
    </row>
    <row r="9" spans="1:5" x14ac:dyDescent="0.2">
      <c r="A9" s="198" t="s">
        <v>11</v>
      </c>
      <c r="B9" s="199" t="s">
        <v>875</v>
      </c>
      <c r="C9" s="200">
        <v>0</v>
      </c>
      <c r="D9" s="200">
        <v>0</v>
      </c>
      <c r="E9" s="200">
        <v>0</v>
      </c>
    </row>
    <row r="10" spans="1:5" x14ac:dyDescent="0.2">
      <c r="A10" s="198" t="s">
        <v>12</v>
      </c>
      <c r="B10" s="199" t="s">
        <v>876</v>
      </c>
      <c r="C10" s="200">
        <v>0</v>
      </c>
      <c r="D10" s="200">
        <v>0</v>
      </c>
      <c r="E10" s="200">
        <v>0</v>
      </c>
    </row>
    <row r="11" spans="1:5" x14ac:dyDescent="0.2">
      <c r="A11" s="198" t="s">
        <v>13</v>
      </c>
      <c r="B11" s="199" t="s">
        <v>877</v>
      </c>
      <c r="C11" s="200">
        <v>0</v>
      </c>
      <c r="D11" s="200">
        <v>0</v>
      </c>
      <c r="E11" s="200">
        <v>0</v>
      </c>
    </row>
    <row r="12" spans="1:5" x14ac:dyDescent="0.2">
      <c r="A12" s="198" t="s">
        <v>14</v>
      </c>
      <c r="B12" s="199" t="s">
        <v>878</v>
      </c>
      <c r="C12" s="200">
        <v>0</v>
      </c>
      <c r="D12" s="200">
        <v>0</v>
      </c>
      <c r="E12" s="200">
        <v>0</v>
      </c>
    </row>
    <row r="13" spans="1:5" x14ac:dyDescent="0.2">
      <c r="A13" s="198" t="s">
        <v>15</v>
      </c>
      <c r="B13" s="199" t="s">
        <v>879</v>
      </c>
      <c r="C13" s="200">
        <v>0</v>
      </c>
      <c r="D13" s="200">
        <v>0</v>
      </c>
      <c r="E13" s="200">
        <v>0</v>
      </c>
    </row>
    <row r="14" spans="1:5" x14ac:dyDescent="0.2">
      <c r="A14" s="198" t="s">
        <v>16</v>
      </c>
      <c r="B14" s="199" t="s">
        <v>880</v>
      </c>
      <c r="C14" s="200">
        <v>0</v>
      </c>
      <c r="D14" s="200">
        <v>0</v>
      </c>
      <c r="E14" s="200">
        <v>0</v>
      </c>
    </row>
    <row r="15" spans="1:5" x14ac:dyDescent="0.2">
      <c r="A15" s="198" t="s">
        <v>17</v>
      </c>
      <c r="B15" s="199" t="s">
        <v>881</v>
      </c>
      <c r="C15" s="200">
        <v>0</v>
      </c>
      <c r="D15" s="200">
        <v>0</v>
      </c>
      <c r="E15" s="200">
        <v>0</v>
      </c>
    </row>
    <row r="16" spans="1:5" x14ac:dyDescent="0.2">
      <c r="A16" s="198" t="s">
        <v>18</v>
      </c>
      <c r="B16" s="199" t="s">
        <v>882</v>
      </c>
      <c r="C16" s="200">
        <v>0</v>
      </c>
      <c r="D16" s="200">
        <v>0</v>
      </c>
      <c r="E16" s="200">
        <v>0</v>
      </c>
    </row>
    <row r="17" spans="1:5" x14ac:dyDescent="0.2">
      <c r="A17" s="198" t="s">
        <v>19</v>
      </c>
      <c r="B17" s="199" t="s">
        <v>883</v>
      </c>
      <c r="C17" s="200">
        <v>0</v>
      </c>
      <c r="D17" s="200">
        <v>0</v>
      </c>
      <c r="E17" s="200">
        <v>0</v>
      </c>
    </row>
    <row r="18" spans="1:5" x14ac:dyDescent="0.2">
      <c r="A18" s="198" t="s">
        <v>20</v>
      </c>
      <c r="B18" s="199" t="s">
        <v>884</v>
      </c>
      <c r="C18" s="200">
        <v>0</v>
      </c>
      <c r="D18" s="200">
        <v>0</v>
      </c>
      <c r="E18" s="200">
        <v>0</v>
      </c>
    </row>
    <row r="19" spans="1:5" x14ac:dyDescent="0.2">
      <c r="A19" s="198" t="s">
        <v>21</v>
      </c>
      <c r="B19" s="199" t="s">
        <v>885</v>
      </c>
      <c r="C19" s="200">
        <v>40637000</v>
      </c>
      <c r="D19" s="200">
        <v>43691000</v>
      </c>
      <c r="E19" s="200">
        <v>43670094</v>
      </c>
    </row>
    <row r="20" spans="1:5" x14ac:dyDescent="0.2">
      <c r="A20" s="198" t="s">
        <v>22</v>
      </c>
      <c r="B20" s="199" t="s">
        <v>886</v>
      </c>
      <c r="C20" s="200">
        <v>4872000</v>
      </c>
      <c r="D20" s="200">
        <v>4437000</v>
      </c>
      <c r="E20" s="200">
        <v>4395809</v>
      </c>
    </row>
    <row r="21" spans="1:5" x14ac:dyDescent="0.2">
      <c r="A21" s="198" t="s">
        <v>23</v>
      </c>
      <c r="B21" s="199" t="s">
        <v>887</v>
      </c>
      <c r="C21" s="200">
        <v>14658000</v>
      </c>
      <c r="D21" s="200">
        <v>12593000</v>
      </c>
      <c r="E21" s="200">
        <v>12591336</v>
      </c>
    </row>
    <row r="22" spans="1:5" x14ac:dyDescent="0.2">
      <c r="A22" s="198" t="s">
        <v>24</v>
      </c>
      <c r="B22" s="199" t="s">
        <v>888</v>
      </c>
      <c r="C22" s="200">
        <v>60167000</v>
      </c>
      <c r="D22" s="200">
        <v>60721000</v>
      </c>
      <c r="E22" s="200">
        <v>60657239</v>
      </c>
    </row>
    <row r="23" spans="1:5" x14ac:dyDescent="0.2">
      <c r="A23" s="201" t="s">
        <v>25</v>
      </c>
      <c r="B23" s="202" t="s">
        <v>370</v>
      </c>
      <c r="C23" s="203">
        <v>60167000</v>
      </c>
      <c r="D23" s="203">
        <v>60721000</v>
      </c>
      <c r="E23" s="203">
        <v>60657239</v>
      </c>
    </row>
    <row r="24" spans="1:5" ht="25.5" x14ac:dyDescent="0.2">
      <c r="A24" s="201" t="s">
        <v>26</v>
      </c>
      <c r="B24" s="202" t="s">
        <v>1390</v>
      </c>
      <c r="C24" s="203">
        <v>10252000</v>
      </c>
      <c r="D24" s="203">
        <v>10290000</v>
      </c>
      <c r="E24" s="203">
        <v>8570604</v>
      </c>
    </row>
    <row r="25" spans="1:5" x14ac:dyDescent="0.2">
      <c r="A25" s="198" t="s">
        <v>27</v>
      </c>
      <c r="B25" s="199" t="s">
        <v>889</v>
      </c>
      <c r="C25" s="200">
        <v>0</v>
      </c>
      <c r="D25" s="200">
        <v>0</v>
      </c>
      <c r="E25" s="200">
        <v>6966146</v>
      </c>
    </row>
    <row r="26" spans="1:5" x14ac:dyDescent="0.2">
      <c r="A26" s="198" t="s">
        <v>28</v>
      </c>
      <c r="B26" s="199" t="s">
        <v>890</v>
      </c>
      <c r="C26" s="200">
        <v>0</v>
      </c>
      <c r="D26" s="200">
        <v>0</v>
      </c>
      <c r="E26" s="200">
        <v>0</v>
      </c>
    </row>
    <row r="27" spans="1:5" x14ac:dyDescent="0.2">
      <c r="A27" s="198" t="s">
        <v>29</v>
      </c>
      <c r="B27" s="199" t="s">
        <v>891</v>
      </c>
      <c r="C27" s="200">
        <v>0</v>
      </c>
      <c r="D27" s="200">
        <v>0</v>
      </c>
      <c r="E27" s="200">
        <v>0</v>
      </c>
    </row>
    <row r="28" spans="1:5" x14ac:dyDescent="0.2">
      <c r="A28" s="198" t="s">
        <v>30</v>
      </c>
      <c r="B28" s="199" t="s">
        <v>892</v>
      </c>
      <c r="C28" s="200">
        <v>0</v>
      </c>
      <c r="D28" s="200">
        <v>0</v>
      </c>
      <c r="E28" s="200">
        <v>0</v>
      </c>
    </row>
    <row r="29" spans="1:5" ht="25.5" x14ac:dyDescent="0.2">
      <c r="A29" s="198" t="s">
        <v>31</v>
      </c>
      <c r="B29" s="199" t="s">
        <v>893</v>
      </c>
      <c r="C29" s="200">
        <v>0</v>
      </c>
      <c r="D29" s="200">
        <v>0</v>
      </c>
      <c r="E29" s="200">
        <v>262183</v>
      </c>
    </row>
    <row r="30" spans="1:5" x14ac:dyDescent="0.2">
      <c r="A30" s="198" t="s">
        <v>32</v>
      </c>
      <c r="B30" s="199" t="s">
        <v>894</v>
      </c>
      <c r="C30" s="200">
        <v>0</v>
      </c>
      <c r="D30" s="200">
        <v>0</v>
      </c>
      <c r="E30" s="200">
        <v>1342275</v>
      </c>
    </row>
    <row r="31" spans="1:5" x14ac:dyDescent="0.2">
      <c r="A31" s="198" t="s">
        <v>33</v>
      </c>
      <c r="B31" s="199" t="s">
        <v>895</v>
      </c>
      <c r="C31" s="200">
        <v>200000</v>
      </c>
      <c r="D31" s="200">
        <v>200000</v>
      </c>
      <c r="E31" s="200">
        <v>197015</v>
      </c>
    </row>
    <row r="32" spans="1:5" x14ac:dyDescent="0.2">
      <c r="A32" s="198" t="s">
        <v>34</v>
      </c>
      <c r="B32" s="199" t="s">
        <v>896</v>
      </c>
      <c r="C32" s="200">
        <v>10800000</v>
      </c>
      <c r="D32" s="200">
        <v>5371216</v>
      </c>
      <c r="E32" s="200">
        <v>5232858</v>
      </c>
    </row>
    <row r="33" spans="1:5" x14ac:dyDescent="0.2">
      <c r="A33" s="198" t="s">
        <v>35</v>
      </c>
      <c r="B33" s="199" t="s">
        <v>897</v>
      </c>
      <c r="C33" s="200">
        <v>0</v>
      </c>
      <c r="D33" s="200">
        <v>3357080</v>
      </c>
      <c r="E33" s="200">
        <v>3262694</v>
      </c>
    </row>
    <row r="34" spans="1:5" x14ac:dyDescent="0.2">
      <c r="A34" s="198" t="s">
        <v>36</v>
      </c>
      <c r="B34" s="199" t="s">
        <v>1108</v>
      </c>
      <c r="C34" s="200">
        <v>11000000</v>
      </c>
      <c r="D34" s="200">
        <v>8928296</v>
      </c>
      <c r="E34" s="200">
        <v>8692567</v>
      </c>
    </row>
    <row r="35" spans="1:5" x14ac:dyDescent="0.2">
      <c r="A35" s="198" t="s">
        <v>37</v>
      </c>
      <c r="B35" s="199" t="s">
        <v>898</v>
      </c>
      <c r="C35" s="200">
        <v>4800000</v>
      </c>
      <c r="D35" s="200">
        <v>4900000</v>
      </c>
      <c r="E35" s="200">
        <v>4568956</v>
      </c>
    </row>
    <row r="36" spans="1:5" x14ac:dyDescent="0.2">
      <c r="A36" s="198" t="s">
        <v>38</v>
      </c>
      <c r="B36" s="199" t="s">
        <v>899</v>
      </c>
      <c r="C36" s="200">
        <v>0</v>
      </c>
      <c r="D36" s="200">
        <v>118081</v>
      </c>
      <c r="E36" s="200">
        <v>77418</v>
      </c>
    </row>
    <row r="37" spans="1:5" x14ac:dyDescent="0.2">
      <c r="A37" s="198" t="s">
        <v>39</v>
      </c>
      <c r="B37" s="199" t="s">
        <v>1109</v>
      </c>
      <c r="C37" s="200">
        <v>4800000</v>
      </c>
      <c r="D37" s="200">
        <v>5018081</v>
      </c>
      <c r="E37" s="200">
        <v>4646374</v>
      </c>
    </row>
    <row r="38" spans="1:5" ht="18" customHeight="1" x14ac:dyDescent="0.2">
      <c r="A38" s="198" t="s">
        <v>40</v>
      </c>
      <c r="B38" s="199" t="s">
        <v>1391</v>
      </c>
      <c r="C38" s="200">
        <v>41735000</v>
      </c>
      <c r="D38" s="200">
        <v>40735000</v>
      </c>
      <c r="E38" s="200">
        <v>33670399</v>
      </c>
    </row>
    <row r="39" spans="1:5" ht="18.75" customHeight="1" x14ac:dyDescent="0.2">
      <c r="A39" s="198" t="s">
        <v>41</v>
      </c>
      <c r="B39" s="199" t="s">
        <v>1392</v>
      </c>
      <c r="C39" s="200">
        <v>2345000</v>
      </c>
      <c r="D39" s="200">
        <v>2345000</v>
      </c>
      <c r="E39" s="200">
        <v>2231322</v>
      </c>
    </row>
    <row r="40" spans="1:5" x14ac:dyDescent="0.2">
      <c r="A40" s="198" t="s">
        <v>42</v>
      </c>
      <c r="B40" s="199" t="s">
        <v>1393</v>
      </c>
      <c r="C40" s="200">
        <v>0</v>
      </c>
      <c r="D40" s="200">
        <v>0</v>
      </c>
      <c r="E40" s="200">
        <v>0</v>
      </c>
    </row>
    <row r="41" spans="1:5" x14ac:dyDescent="0.2">
      <c r="A41" s="198" t="s">
        <v>43</v>
      </c>
      <c r="B41" s="199" t="s">
        <v>1394</v>
      </c>
      <c r="C41" s="200">
        <v>1200000</v>
      </c>
      <c r="D41" s="200">
        <v>2300000</v>
      </c>
      <c r="E41" s="200">
        <v>2294575</v>
      </c>
    </row>
    <row r="42" spans="1:5" x14ac:dyDescent="0.2">
      <c r="A42" s="198" t="s">
        <v>44</v>
      </c>
      <c r="B42" s="199" t="s">
        <v>1395</v>
      </c>
      <c r="C42" s="200">
        <v>45280000</v>
      </c>
      <c r="D42" s="200">
        <v>45380000</v>
      </c>
      <c r="E42" s="200">
        <v>38196296</v>
      </c>
    </row>
    <row r="43" spans="1:5" x14ac:dyDescent="0.2">
      <c r="A43" s="198" t="s">
        <v>45</v>
      </c>
      <c r="B43" s="199" t="s">
        <v>900</v>
      </c>
      <c r="C43" s="200">
        <v>102300000</v>
      </c>
      <c r="D43" s="200">
        <v>93629813</v>
      </c>
      <c r="E43" s="200">
        <v>78354336</v>
      </c>
    </row>
    <row r="44" spans="1:5" x14ac:dyDescent="0.2">
      <c r="A44" s="198" t="s">
        <v>46</v>
      </c>
      <c r="B44" s="199" t="s">
        <v>1396</v>
      </c>
      <c r="C44" s="200">
        <v>3275000</v>
      </c>
      <c r="D44" s="200">
        <v>3275000</v>
      </c>
      <c r="E44" s="200">
        <v>2625558</v>
      </c>
    </row>
    <row r="45" spans="1:5" x14ac:dyDescent="0.2">
      <c r="A45" s="198" t="s">
        <v>47</v>
      </c>
      <c r="B45" s="199" t="s">
        <v>901</v>
      </c>
      <c r="C45" s="200">
        <v>0</v>
      </c>
      <c r="D45" s="200">
        <v>0</v>
      </c>
      <c r="E45" s="200">
        <v>0</v>
      </c>
    </row>
    <row r="46" spans="1:5" x14ac:dyDescent="0.2">
      <c r="A46" s="198" t="s">
        <v>48</v>
      </c>
      <c r="B46" s="199" t="s">
        <v>902</v>
      </c>
      <c r="C46" s="200">
        <v>72840000</v>
      </c>
      <c r="D46" s="200">
        <v>68446068</v>
      </c>
      <c r="E46" s="200">
        <v>39242240</v>
      </c>
    </row>
    <row r="47" spans="1:5" x14ac:dyDescent="0.2">
      <c r="A47" s="198" t="s">
        <v>49</v>
      </c>
      <c r="B47" s="199" t="s">
        <v>1397</v>
      </c>
      <c r="C47" s="200">
        <v>17000000</v>
      </c>
      <c r="D47" s="200">
        <v>17000000</v>
      </c>
      <c r="E47" s="200">
        <v>14669301</v>
      </c>
    </row>
    <row r="48" spans="1:5" x14ac:dyDescent="0.2">
      <c r="A48" s="198" t="s">
        <v>50</v>
      </c>
      <c r="B48" s="199" t="s">
        <v>903</v>
      </c>
      <c r="C48" s="200">
        <v>0</v>
      </c>
      <c r="D48" s="200">
        <v>0</v>
      </c>
      <c r="E48" s="200">
        <v>12618713</v>
      </c>
    </row>
    <row r="49" spans="1:5" x14ac:dyDescent="0.2">
      <c r="A49" s="198" t="s">
        <v>51</v>
      </c>
      <c r="B49" s="199" t="s">
        <v>904</v>
      </c>
      <c r="C49" s="200">
        <v>19060000</v>
      </c>
      <c r="D49" s="200">
        <v>236780809</v>
      </c>
      <c r="E49" s="200">
        <v>179974304</v>
      </c>
    </row>
    <row r="50" spans="1:5" x14ac:dyDescent="0.2">
      <c r="A50" s="198" t="s">
        <v>52</v>
      </c>
      <c r="B50" s="199" t="s">
        <v>1398</v>
      </c>
      <c r="C50" s="200">
        <v>84952000</v>
      </c>
      <c r="D50" s="200">
        <v>86952000</v>
      </c>
      <c r="E50" s="200">
        <v>86042018</v>
      </c>
    </row>
    <row r="51" spans="1:5" x14ac:dyDescent="0.2">
      <c r="A51" s="198" t="s">
        <v>53</v>
      </c>
      <c r="B51" s="199" t="s">
        <v>905</v>
      </c>
      <c r="C51" s="200">
        <v>0</v>
      </c>
      <c r="D51" s="200">
        <v>0</v>
      </c>
      <c r="E51" s="200">
        <v>4079694</v>
      </c>
    </row>
    <row r="52" spans="1:5" x14ac:dyDescent="0.2">
      <c r="A52" s="198" t="s">
        <v>54</v>
      </c>
      <c r="B52" s="199" t="s">
        <v>1399</v>
      </c>
      <c r="C52" s="200">
        <v>344707000</v>
      </c>
      <c r="D52" s="200">
        <v>551463690</v>
      </c>
      <c r="E52" s="200">
        <v>439104053</v>
      </c>
    </row>
    <row r="53" spans="1:5" x14ac:dyDescent="0.2">
      <c r="A53" s="198" t="s">
        <v>55</v>
      </c>
      <c r="B53" s="199" t="s">
        <v>906</v>
      </c>
      <c r="C53" s="200">
        <v>200000</v>
      </c>
      <c r="D53" s="200">
        <v>200000</v>
      </c>
      <c r="E53" s="200">
        <v>0</v>
      </c>
    </row>
    <row r="54" spans="1:5" x14ac:dyDescent="0.2">
      <c r="A54" s="198" t="s">
        <v>56</v>
      </c>
      <c r="B54" s="199" t="s">
        <v>907</v>
      </c>
      <c r="C54" s="200">
        <v>19000000</v>
      </c>
      <c r="D54" s="200">
        <v>19000000</v>
      </c>
      <c r="E54" s="200">
        <v>16954583</v>
      </c>
    </row>
    <row r="55" spans="1:5" x14ac:dyDescent="0.2">
      <c r="A55" s="198" t="s">
        <v>57</v>
      </c>
      <c r="B55" s="199" t="s">
        <v>1400</v>
      </c>
      <c r="C55" s="200">
        <v>19200000</v>
      </c>
      <c r="D55" s="200">
        <v>19200000</v>
      </c>
      <c r="E55" s="200">
        <v>16954583</v>
      </c>
    </row>
    <row r="56" spans="1:5" x14ac:dyDescent="0.2">
      <c r="A56" s="198" t="s">
        <v>58</v>
      </c>
      <c r="B56" s="199" t="s">
        <v>908</v>
      </c>
      <c r="C56" s="200">
        <v>92554647</v>
      </c>
      <c r="D56" s="200">
        <v>125388374</v>
      </c>
      <c r="E56" s="200">
        <v>118655930</v>
      </c>
    </row>
    <row r="57" spans="1:5" x14ac:dyDescent="0.2">
      <c r="A57" s="198" t="s">
        <v>59</v>
      </c>
      <c r="B57" s="199" t="s">
        <v>909</v>
      </c>
      <c r="C57" s="200">
        <v>70764000</v>
      </c>
      <c r="D57" s="200">
        <v>164364000</v>
      </c>
      <c r="E57" s="200">
        <v>164364000</v>
      </c>
    </row>
    <row r="58" spans="1:5" x14ac:dyDescent="0.2">
      <c r="A58" s="198" t="s">
        <v>60</v>
      </c>
      <c r="B58" s="199" t="s">
        <v>1401</v>
      </c>
      <c r="C58" s="200">
        <v>0</v>
      </c>
      <c r="D58" s="200">
        <v>0</v>
      </c>
      <c r="E58" s="200">
        <v>0</v>
      </c>
    </row>
    <row r="59" spans="1:5" x14ac:dyDescent="0.2">
      <c r="A59" s="198" t="s">
        <v>61</v>
      </c>
      <c r="B59" s="199" t="s">
        <v>910</v>
      </c>
      <c r="C59" s="200">
        <v>0</v>
      </c>
      <c r="D59" s="200">
        <v>0</v>
      </c>
      <c r="E59" s="200">
        <v>0</v>
      </c>
    </row>
    <row r="60" spans="1:5" x14ac:dyDescent="0.2">
      <c r="A60" s="198" t="s">
        <v>62</v>
      </c>
      <c r="B60" s="199" t="s">
        <v>1330</v>
      </c>
      <c r="C60" s="200">
        <v>0</v>
      </c>
      <c r="D60" s="200">
        <v>0</v>
      </c>
      <c r="E60" s="200">
        <v>0</v>
      </c>
    </row>
    <row r="61" spans="1:5" x14ac:dyDescent="0.2">
      <c r="A61" s="198" t="s">
        <v>63</v>
      </c>
      <c r="B61" s="199" t="s">
        <v>1402</v>
      </c>
      <c r="C61" s="200">
        <v>0</v>
      </c>
      <c r="D61" s="200">
        <v>0</v>
      </c>
      <c r="E61" s="200">
        <v>0</v>
      </c>
    </row>
    <row r="62" spans="1:5" x14ac:dyDescent="0.2">
      <c r="A62" s="198" t="s">
        <v>64</v>
      </c>
      <c r="B62" s="199" t="s">
        <v>911</v>
      </c>
      <c r="C62" s="200">
        <v>0</v>
      </c>
      <c r="D62" s="200">
        <v>0</v>
      </c>
      <c r="E62" s="200">
        <v>0</v>
      </c>
    </row>
    <row r="63" spans="1:5" x14ac:dyDescent="0.2">
      <c r="A63" s="198" t="s">
        <v>65</v>
      </c>
      <c r="B63" s="199" t="s">
        <v>912</v>
      </c>
      <c r="C63" s="200">
        <v>0</v>
      </c>
      <c r="D63" s="200">
        <v>0</v>
      </c>
      <c r="E63" s="200">
        <v>0</v>
      </c>
    </row>
    <row r="64" spans="1:5" x14ac:dyDescent="0.2">
      <c r="A64" s="198" t="s">
        <v>66</v>
      </c>
      <c r="B64" s="199" t="s">
        <v>913</v>
      </c>
      <c r="C64" s="200">
        <v>0</v>
      </c>
      <c r="D64" s="200">
        <v>0</v>
      </c>
      <c r="E64" s="200">
        <v>0</v>
      </c>
    </row>
    <row r="65" spans="1:5" x14ac:dyDescent="0.2">
      <c r="A65" s="198" t="s">
        <v>67</v>
      </c>
      <c r="B65" s="199" t="s">
        <v>914</v>
      </c>
      <c r="C65" s="200">
        <v>3381000</v>
      </c>
      <c r="D65" s="200">
        <v>5181000</v>
      </c>
      <c r="E65" s="200">
        <v>5061475</v>
      </c>
    </row>
    <row r="66" spans="1:5" x14ac:dyDescent="0.2">
      <c r="A66" s="198" t="s">
        <v>68</v>
      </c>
      <c r="B66" s="199" t="s">
        <v>1403</v>
      </c>
      <c r="C66" s="200">
        <v>166699647</v>
      </c>
      <c r="D66" s="200">
        <v>294933374</v>
      </c>
      <c r="E66" s="200">
        <v>288081405</v>
      </c>
    </row>
    <row r="67" spans="1:5" x14ac:dyDescent="0.2">
      <c r="A67" s="201" t="s">
        <v>69</v>
      </c>
      <c r="B67" s="202" t="s">
        <v>1404</v>
      </c>
      <c r="C67" s="203">
        <v>546406647</v>
      </c>
      <c r="D67" s="203">
        <v>879543441</v>
      </c>
      <c r="E67" s="203">
        <v>757478982</v>
      </c>
    </row>
    <row r="68" spans="1:5" x14ac:dyDescent="0.2">
      <c r="A68" s="198" t="s">
        <v>70</v>
      </c>
      <c r="B68" s="199" t="s">
        <v>915</v>
      </c>
      <c r="C68" s="200">
        <v>0</v>
      </c>
      <c r="D68" s="200">
        <v>0</v>
      </c>
      <c r="E68" s="200">
        <v>0</v>
      </c>
    </row>
    <row r="69" spans="1:5" x14ac:dyDescent="0.2">
      <c r="A69" s="198" t="s">
        <v>71</v>
      </c>
      <c r="B69" s="199" t="s">
        <v>1405</v>
      </c>
      <c r="C69" s="200">
        <v>0</v>
      </c>
      <c r="D69" s="200">
        <v>0</v>
      </c>
      <c r="E69" s="200">
        <v>0</v>
      </c>
    </row>
    <row r="70" spans="1:5" x14ac:dyDescent="0.2">
      <c r="A70" s="198" t="s">
        <v>72</v>
      </c>
      <c r="B70" s="199" t="s">
        <v>916</v>
      </c>
      <c r="C70" s="200">
        <v>0</v>
      </c>
      <c r="D70" s="200">
        <v>0</v>
      </c>
      <c r="E70" s="200">
        <v>0</v>
      </c>
    </row>
    <row r="71" spans="1:5" x14ac:dyDescent="0.2">
      <c r="A71" s="198" t="s">
        <v>73</v>
      </c>
      <c r="B71" s="199" t="s">
        <v>917</v>
      </c>
      <c r="C71" s="200">
        <v>0</v>
      </c>
      <c r="D71" s="200">
        <v>0</v>
      </c>
      <c r="E71" s="200">
        <v>0</v>
      </c>
    </row>
    <row r="72" spans="1:5" x14ac:dyDescent="0.2">
      <c r="A72" s="198" t="s">
        <v>74</v>
      </c>
      <c r="B72" s="199" t="s">
        <v>918</v>
      </c>
      <c r="C72" s="200">
        <v>0</v>
      </c>
      <c r="D72" s="200">
        <v>0</v>
      </c>
      <c r="E72" s="200">
        <v>0</v>
      </c>
    </row>
    <row r="73" spans="1:5" x14ac:dyDescent="0.2">
      <c r="A73" s="198" t="s">
        <v>75</v>
      </c>
      <c r="B73" s="199" t="s">
        <v>919</v>
      </c>
      <c r="C73" s="200">
        <v>0</v>
      </c>
      <c r="D73" s="200">
        <v>0</v>
      </c>
      <c r="E73" s="200">
        <v>0</v>
      </c>
    </row>
    <row r="74" spans="1:5" x14ac:dyDescent="0.2">
      <c r="A74" s="198" t="s">
        <v>76</v>
      </c>
      <c r="B74" s="199" t="s">
        <v>920</v>
      </c>
      <c r="C74" s="200">
        <v>0</v>
      </c>
      <c r="D74" s="200">
        <v>0</v>
      </c>
      <c r="E74" s="200">
        <v>0</v>
      </c>
    </row>
    <row r="75" spans="1:5" x14ac:dyDescent="0.2">
      <c r="A75" s="198" t="s">
        <v>77</v>
      </c>
      <c r="B75" s="199" t="s">
        <v>921</v>
      </c>
      <c r="C75" s="200">
        <v>0</v>
      </c>
      <c r="D75" s="200">
        <v>0</v>
      </c>
      <c r="E75" s="200">
        <v>0</v>
      </c>
    </row>
    <row r="76" spans="1:5" x14ac:dyDescent="0.2">
      <c r="A76" s="198" t="s">
        <v>78</v>
      </c>
      <c r="B76" s="199" t="s">
        <v>922</v>
      </c>
      <c r="C76" s="200">
        <v>0</v>
      </c>
      <c r="D76" s="200">
        <v>0</v>
      </c>
      <c r="E76" s="200">
        <v>0</v>
      </c>
    </row>
    <row r="77" spans="1:5" x14ac:dyDescent="0.2">
      <c r="A77" s="198" t="s">
        <v>79</v>
      </c>
      <c r="B77" s="199" t="s">
        <v>923</v>
      </c>
      <c r="C77" s="200">
        <v>0</v>
      </c>
      <c r="D77" s="200">
        <v>0</v>
      </c>
      <c r="E77" s="200">
        <v>0</v>
      </c>
    </row>
    <row r="78" spans="1:5" x14ac:dyDescent="0.2">
      <c r="A78" s="198" t="s">
        <v>80</v>
      </c>
      <c r="B78" s="199" t="s">
        <v>1110</v>
      </c>
      <c r="C78" s="200">
        <v>0</v>
      </c>
      <c r="D78" s="200">
        <v>0</v>
      </c>
      <c r="E78" s="200">
        <v>0</v>
      </c>
    </row>
    <row r="79" spans="1:5" x14ac:dyDescent="0.2">
      <c r="A79" s="198" t="s">
        <v>81</v>
      </c>
      <c r="B79" s="199" t="s">
        <v>1406</v>
      </c>
      <c r="C79" s="200">
        <v>0</v>
      </c>
      <c r="D79" s="200">
        <v>0</v>
      </c>
      <c r="E79" s="200">
        <v>0</v>
      </c>
    </row>
    <row r="80" spans="1:5" x14ac:dyDescent="0.2">
      <c r="A80" s="198" t="s">
        <v>82</v>
      </c>
      <c r="B80" s="199" t="s">
        <v>924</v>
      </c>
      <c r="C80" s="200">
        <v>0</v>
      </c>
      <c r="D80" s="200">
        <v>0</v>
      </c>
      <c r="E80" s="200">
        <v>0</v>
      </c>
    </row>
    <row r="81" spans="1:5" x14ac:dyDescent="0.2">
      <c r="A81" s="198" t="s">
        <v>83</v>
      </c>
      <c r="B81" s="199" t="s">
        <v>1407</v>
      </c>
      <c r="C81" s="200">
        <v>0</v>
      </c>
      <c r="D81" s="200">
        <v>0</v>
      </c>
      <c r="E81" s="200">
        <v>0</v>
      </c>
    </row>
    <row r="82" spans="1:5" x14ac:dyDescent="0.2">
      <c r="A82" s="198" t="s">
        <v>84</v>
      </c>
      <c r="B82" s="199" t="s">
        <v>925</v>
      </c>
      <c r="C82" s="200">
        <v>0</v>
      </c>
      <c r="D82" s="200">
        <v>0</v>
      </c>
      <c r="E82" s="200">
        <v>0</v>
      </c>
    </row>
    <row r="83" spans="1:5" x14ac:dyDescent="0.2">
      <c r="A83" s="198" t="s">
        <v>85</v>
      </c>
      <c r="B83" s="199" t="s">
        <v>926</v>
      </c>
      <c r="C83" s="200">
        <v>0</v>
      </c>
      <c r="D83" s="200">
        <v>0</v>
      </c>
      <c r="E83" s="200">
        <v>0</v>
      </c>
    </row>
    <row r="84" spans="1:5" x14ac:dyDescent="0.2">
      <c r="A84" s="198" t="s">
        <v>86</v>
      </c>
      <c r="B84" s="199" t="s">
        <v>1111</v>
      </c>
      <c r="C84" s="200">
        <v>0</v>
      </c>
      <c r="D84" s="200">
        <v>0</v>
      </c>
      <c r="E84" s="200">
        <v>0</v>
      </c>
    </row>
    <row r="85" spans="1:5" x14ac:dyDescent="0.2">
      <c r="A85" s="198" t="s">
        <v>87</v>
      </c>
      <c r="B85" s="199" t="s">
        <v>927</v>
      </c>
      <c r="C85" s="200">
        <v>0</v>
      </c>
      <c r="D85" s="200">
        <v>0</v>
      </c>
      <c r="E85" s="200">
        <v>0</v>
      </c>
    </row>
    <row r="86" spans="1:5" x14ac:dyDescent="0.2">
      <c r="A86" s="198" t="s">
        <v>88</v>
      </c>
      <c r="B86" s="199" t="s">
        <v>928</v>
      </c>
      <c r="C86" s="200">
        <v>0</v>
      </c>
      <c r="D86" s="200">
        <v>0</v>
      </c>
      <c r="E86" s="200">
        <v>0</v>
      </c>
    </row>
    <row r="87" spans="1:5" x14ac:dyDescent="0.2">
      <c r="A87" s="198" t="s">
        <v>89</v>
      </c>
      <c r="B87" s="199" t="s">
        <v>929</v>
      </c>
      <c r="C87" s="200">
        <v>0</v>
      </c>
      <c r="D87" s="200">
        <v>0</v>
      </c>
      <c r="E87" s="200">
        <v>0</v>
      </c>
    </row>
    <row r="88" spans="1:5" x14ac:dyDescent="0.2">
      <c r="A88" s="198" t="s">
        <v>90</v>
      </c>
      <c r="B88" s="199" t="s">
        <v>930</v>
      </c>
      <c r="C88" s="200">
        <v>0</v>
      </c>
      <c r="D88" s="200">
        <v>0</v>
      </c>
      <c r="E88" s="200">
        <v>0</v>
      </c>
    </row>
    <row r="89" spans="1:5" x14ac:dyDescent="0.2">
      <c r="A89" s="198" t="s">
        <v>91</v>
      </c>
      <c r="B89" s="199" t="s">
        <v>1120</v>
      </c>
      <c r="C89" s="200">
        <v>0</v>
      </c>
      <c r="D89" s="200">
        <v>0</v>
      </c>
      <c r="E89" s="200">
        <v>0</v>
      </c>
    </row>
    <row r="90" spans="1:5" ht="25.5" x14ac:dyDescent="0.2">
      <c r="A90" s="198" t="s">
        <v>92</v>
      </c>
      <c r="B90" s="199" t="s">
        <v>1408</v>
      </c>
      <c r="C90" s="200">
        <v>0</v>
      </c>
      <c r="D90" s="200">
        <v>0</v>
      </c>
      <c r="E90" s="200">
        <v>0</v>
      </c>
    </row>
    <row r="91" spans="1:5" x14ac:dyDescent="0.2">
      <c r="A91" s="198" t="s">
        <v>93</v>
      </c>
      <c r="B91" s="199" t="s">
        <v>1295</v>
      </c>
      <c r="C91" s="200">
        <v>0</v>
      </c>
      <c r="D91" s="200">
        <v>0</v>
      </c>
      <c r="E91" s="200">
        <v>0</v>
      </c>
    </row>
    <row r="92" spans="1:5" x14ac:dyDescent="0.2">
      <c r="A92" s="198" t="s">
        <v>94</v>
      </c>
      <c r="B92" s="199" t="s">
        <v>1409</v>
      </c>
      <c r="C92" s="200">
        <v>0</v>
      </c>
      <c r="D92" s="200">
        <v>0</v>
      </c>
      <c r="E92" s="200">
        <v>0</v>
      </c>
    </row>
    <row r="93" spans="1:5" ht="38.25" x14ac:dyDescent="0.2">
      <c r="A93" s="198" t="s">
        <v>95</v>
      </c>
      <c r="B93" s="199" t="s">
        <v>1410</v>
      </c>
      <c r="C93" s="200">
        <v>0</v>
      </c>
      <c r="D93" s="200">
        <v>0</v>
      </c>
      <c r="E93" s="200">
        <v>0</v>
      </c>
    </row>
    <row r="94" spans="1:5" x14ac:dyDescent="0.2">
      <c r="A94" s="198" t="s">
        <v>96</v>
      </c>
      <c r="B94" s="199" t="s">
        <v>931</v>
      </c>
      <c r="C94" s="200">
        <v>0</v>
      </c>
      <c r="D94" s="200">
        <v>0</v>
      </c>
      <c r="E94" s="200">
        <v>0</v>
      </c>
    </row>
    <row r="95" spans="1:5" x14ac:dyDescent="0.2">
      <c r="A95" s="198" t="s">
        <v>97</v>
      </c>
      <c r="B95" s="199" t="s">
        <v>932</v>
      </c>
      <c r="C95" s="200">
        <v>0</v>
      </c>
      <c r="D95" s="200">
        <v>0</v>
      </c>
      <c r="E95" s="200">
        <v>0</v>
      </c>
    </row>
    <row r="96" spans="1:5" x14ac:dyDescent="0.2">
      <c r="A96" s="198" t="s">
        <v>98</v>
      </c>
      <c r="B96" s="199" t="s">
        <v>933</v>
      </c>
      <c r="C96" s="200">
        <v>0</v>
      </c>
      <c r="D96" s="200">
        <v>0</v>
      </c>
      <c r="E96" s="200">
        <v>0</v>
      </c>
    </row>
    <row r="97" spans="1:5" x14ac:dyDescent="0.2">
      <c r="A97" s="198" t="s">
        <v>99</v>
      </c>
      <c r="B97" s="199" t="s">
        <v>934</v>
      </c>
      <c r="C97" s="200">
        <v>0</v>
      </c>
      <c r="D97" s="200">
        <v>0</v>
      </c>
      <c r="E97" s="200">
        <v>0</v>
      </c>
    </row>
    <row r="98" spans="1:5" x14ac:dyDescent="0.2">
      <c r="A98" s="198" t="s">
        <v>100</v>
      </c>
      <c r="B98" s="199" t="s">
        <v>935</v>
      </c>
      <c r="C98" s="200">
        <v>0</v>
      </c>
      <c r="D98" s="200">
        <v>0</v>
      </c>
      <c r="E98" s="200">
        <v>0</v>
      </c>
    </row>
    <row r="99" spans="1:5" x14ac:dyDescent="0.2">
      <c r="A99" s="198" t="s">
        <v>101</v>
      </c>
      <c r="B99" s="199" t="s">
        <v>936</v>
      </c>
      <c r="C99" s="200">
        <v>0</v>
      </c>
      <c r="D99" s="200">
        <v>0</v>
      </c>
      <c r="E99" s="200">
        <v>0</v>
      </c>
    </row>
    <row r="100" spans="1:5" x14ac:dyDescent="0.2">
      <c r="A100" s="198" t="s">
        <v>102</v>
      </c>
      <c r="B100" s="199" t="s">
        <v>937</v>
      </c>
      <c r="C100" s="200">
        <v>0</v>
      </c>
      <c r="D100" s="200">
        <v>0</v>
      </c>
      <c r="E100" s="200">
        <v>0</v>
      </c>
    </row>
    <row r="101" spans="1:5" x14ac:dyDescent="0.2">
      <c r="A101" s="198" t="s">
        <v>103</v>
      </c>
      <c r="B101" s="199" t="s">
        <v>1411</v>
      </c>
      <c r="C101" s="200">
        <v>0</v>
      </c>
      <c r="D101" s="200">
        <v>0</v>
      </c>
      <c r="E101" s="200">
        <v>0</v>
      </c>
    </row>
    <row r="102" spans="1:5" x14ac:dyDescent="0.2">
      <c r="A102" s="198" t="s">
        <v>104</v>
      </c>
      <c r="B102" s="199" t="s">
        <v>938</v>
      </c>
      <c r="C102" s="200">
        <v>0</v>
      </c>
      <c r="D102" s="200">
        <v>0</v>
      </c>
      <c r="E102" s="200">
        <v>0</v>
      </c>
    </row>
    <row r="103" spans="1:5" x14ac:dyDescent="0.2">
      <c r="A103" s="198" t="s">
        <v>105</v>
      </c>
      <c r="B103" s="199" t="s">
        <v>939</v>
      </c>
      <c r="C103" s="200">
        <v>0</v>
      </c>
      <c r="D103" s="200">
        <v>0</v>
      </c>
      <c r="E103" s="200">
        <v>0</v>
      </c>
    </row>
    <row r="104" spans="1:5" x14ac:dyDescent="0.2">
      <c r="A104" s="198" t="s">
        <v>106</v>
      </c>
      <c r="B104" s="199" t="s">
        <v>1412</v>
      </c>
      <c r="C104" s="200">
        <v>0</v>
      </c>
      <c r="D104" s="200">
        <v>0</v>
      </c>
      <c r="E104" s="200">
        <v>0</v>
      </c>
    </row>
    <row r="105" spans="1:5" x14ac:dyDescent="0.2">
      <c r="A105" s="198" t="s">
        <v>107</v>
      </c>
      <c r="B105" s="199" t="s">
        <v>940</v>
      </c>
      <c r="C105" s="200">
        <v>0</v>
      </c>
      <c r="D105" s="200">
        <v>0</v>
      </c>
      <c r="E105" s="200">
        <v>0</v>
      </c>
    </row>
    <row r="106" spans="1:5" x14ac:dyDescent="0.2">
      <c r="A106" s="198" t="s">
        <v>108</v>
      </c>
      <c r="B106" s="199" t="s">
        <v>941</v>
      </c>
      <c r="C106" s="200">
        <v>0</v>
      </c>
      <c r="D106" s="200">
        <v>0</v>
      </c>
      <c r="E106" s="200">
        <v>0</v>
      </c>
    </row>
    <row r="107" spans="1:5" x14ac:dyDescent="0.2">
      <c r="A107" s="198" t="s">
        <v>109</v>
      </c>
      <c r="B107" s="199" t="s">
        <v>1413</v>
      </c>
      <c r="C107" s="200">
        <v>15367000</v>
      </c>
      <c r="D107" s="200">
        <v>15367000</v>
      </c>
      <c r="E107" s="200">
        <v>9455252</v>
      </c>
    </row>
    <row r="108" spans="1:5" x14ac:dyDescent="0.2">
      <c r="A108" s="198" t="s">
        <v>110</v>
      </c>
      <c r="B108" s="199" t="s">
        <v>942</v>
      </c>
      <c r="C108" s="200">
        <v>0</v>
      </c>
      <c r="D108" s="200">
        <v>0</v>
      </c>
      <c r="E108" s="200">
        <v>0</v>
      </c>
    </row>
    <row r="109" spans="1:5" x14ac:dyDescent="0.2">
      <c r="A109" s="198" t="s">
        <v>111</v>
      </c>
      <c r="B109" s="199" t="s">
        <v>943</v>
      </c>
      <c r="C109" s="200">
        <v>0</v>
      </c>
      <c r="D109" s="200">
        <v>0</v>
      </c>
      <c r="E109" s="200">
        <v>0</v>
      </c>
    </row>
    <row r="110" spans="1:5" x14ac:dyDescent="0.2">
      <c r="A110" s="198" t="s">
        <v>112</v>
      </c>
      <c r="B110" s="199" t="s">
        <v>944</v>
      </c>
      <c r="C110" s="200">
        <v>0</v>
      </c>
      <c r="D110" s="200">
        <v>0</v>
      </c>
      <c r="E110" s="200">
        <v>0</v>
      </c>
    </row>
    <row r="111" spans="1:5" x14ac:dyDescent="0.2">
      <c r="A111" s="198" t="s">
        <v>113</v>
      </c>
      <c r="B111" s="199" t="s">
        <v>1414</v>
      </c>
      <c r="C111" s="200">
        <v>0</v>
      </c>
      <c r="D111" s="200">
        <v>0</v>
      </c>
      <c r="E111" s="200">
        <v>0</v>
      </c>
    </row>
    <row r="112" spans="1:5" x14ac:dyDescent="0.2">
      <c r="A112" s="198" t="s">
        <v>114</v>
      </c>
      <c r="B112" s="199" t="s">
        <v>945</v>
      </c>
      <c r="C112" s="200">
        <v>0</v>
      </c>
      <c r="D112" s="200">
        <v>0</v>
      </c>
      <c r="E112" s="200">
        <v>0</v>
      </c>
    </row>
    <row r="113" spans="1:5" ht="25.5" x14ac:dyDescent="0.2">
      <c r="A113" s="198" t="s">
        <v>115</v>
      </c>
      <c r="B113" s="199" t="s">
        <v>946</v>
      </c>
      <c r="C113" s="200">
        <v>0</v>
      </c>
      <c r="D113" s="200">
        <v>0</v>
      </c>
      <c r="E113" s="200">
        <v>0</v>
      </c>
    </row>
    <row r="114" spans="1:5" x14ac:dyDescent="0.2">
      <c r="A114" s="198" t="s">
        <v>116</v>
      </c>
      <c r="B114" s="199" t="s">
        <v>947</v>
      </c>
      <c r="C114" s="200">
        <v>0</v>
      </c>
      <c r="D114" s="200">
        <v>0</v>
      </c>
      <c r="E114" s="200">
        <v>0</v>
      </c>
    </row>
    <row r="115" spans="1:5" ht="25.5" x14ac:dyDescent="0.2">
      <c r="A115" s="198" t="s">
        <v>117</v>
      </c>
      <c r="B115" s="199" t="s">
        <v>1415</v>
      </c>
      <c r="C115" s="200">
        <v>0</v>
      </c>
      <c r="D115" s="200">
        <v>0</v>
      </c>
      <c r="E115" s="200">
        <v>0</v>
      </c>
    </row>
    <row r="116" spans="1:5" x14ac:dyDescent="0.2">
      <c r="A116" s="198" t="s">
        <v>118</v>
      </c>
      <c r="B116" s="199" t="s">
        <v>948</v>
      </c>
      <c r="C116" s="200">
        <v>0</v>
      </c>
      <c r="D116" s="200">
        <v>0</v>
      </c>
      <c r="E116" s="200">
        <v>0</v>
      </c>
    </row>
    <row r="117" spans="1:5" ht="25.5" x14ac:dyDescent="0.2">
      <c r="A117" s="198" t="s">
        <v>119</v>
      </c>
      <c r="B117" s="199" t="s">
        <v>949</v>
      </c>
      <c r="C117" s="200">
        <v>0</v>
      </c>
      <c r="D117" s="200">
        <v>0</v>
      </c>
      <c r="E117" s="200">
        <v>0</v>
      </c>
    </row>
    <row r="118" spans="1:5" x14ac:dyDescent="0.2">
      <c r="A118" s="198" t="s">
        <v>120</v>
      </c>
      <c r="B118" s="199" t="s">
        <v>950</v>
      </c>
      <c r="C118" s="200">
        <v>0</v>
      </c>
      <c r="D118" s="200">
        <v>0</v>
      </c>
      <c r="E118" s="200">
        <v>0</v>
      </c>
    </row>
    <row r="119" spans="1:5" x14ac:dyDescent="0.2">
      <c r="A119" s="198" t="s">
        <v>121</v>
      </c>
      <c r="B119" s="199" t="s">
        <v>1331</v>
      </c>
      <c r="C119" s="200">
        <v>0</v>
      </c>
      <c r="D119" s="200">
        <v>0</v>
      </c>
      <c r="E119" s="200">
        <v>0</v>
      </c>
    </row>
    <row r="120" spans="1:5" x14ac:dyDescent="0.2">
      <c r="A120" s="198" t="s">
        <v>122</v>
      </c>
      <c r="B120" s="199" t="s">
        <v>951</v>
      </c>
      <c r="C120" s="200">
        <v>0</v>
      </c>
      <c r="D120" s="200">
        <v>0</v>
      </c>
      <c r="E120" s="200">
        <v>0</v>
      </c>
    </row>
    <row r="121" spans="1:5" x14ac:dyDescent="0.2">
      <c r="A121" s="198" t="s">
        <v>123</v>
      </c>
      <c r="B121" s="199" t="s">
        <v>371</v>
      </c>
      <c r="C121" s="200">
        <v>0</v>
      </c>
      <c r="D121" s="200">
        <v>0</v>
      </c>
      <c r="E121" s="200">
        <v>0</v>
      </c>
    </row>
    <row r="122" spans="1:5" x14ac:dyDescent="0.2">
      <c r="A122" s="198" t="s">
        <v>124</v>
      </c>
      <c r="B122" s="199" t="s">
        <v>952</v>
      </c>
      <c r="C122" s="200">
        <v>0</v>
      </c>
      <c r="D122" s="200">
        <v>0</v>
      </c>
      <c r="E122" s="200">
        <v>0</v>
      </c>
    </row>
    <row r="123" spans="1:5" x14ac:dyDescent="0.2">
      <c r="A123" s="198" t="s">
        <v>125</v>
      </c>
      <c r="B123" s="199" t="s">
        <v>953</v>
      </c>
      <c r="C123" s="200">
        <v>0</v>
      </c>
      <c r="D123" s="200">
        <v>0</v>
      </c>
      <c r="E123" s="200">
        <v>306399</v>
      </c>
    </row>
    <row r="124" spans="1:5" x14ac:dyDescent="0.2">
      <c r="A124" s="198" t="s">
        <v>126</v>
      </c>
      <c r="B124" s="199" t="s">
        <v>954</v>
      </c>
      <c r="C124" s="200">
        <v>0</v>
      </c>
      <c r="D124" s="200">
        <v>0</v>
      </c>
      <c r="E124" s="200">
        <v>9148853</v>
      </c>
    </row>
    <row r="125" spans="1:5" ht="25.5" x14ac:dyDescent="0.2">
      <c r="A125" s="198" t="s">
        <v>127</v>
      </c>
      <c r="B125" s="199" t="s">
        <v>372</v>
      </c>
      <c r="C125" s="200">
        <v>0</v>
      </c>
      <c r="D125" s="200">
        <v>0</v>
      </c>
      <c r="E125" s="200">
        <v>0</v>
      </c>
    </row>
    <row r="126" spans="1:5" ht="25.5" x14ac:dyDescent="0.2">
      <c r="A126" s="198" t="s">
        <v>128</v>
      </c>
      <c r="B126" s="199" t="s">
        <v>955</v>
      </c>
      <c r="C126" s="200">
        <v>0</v>
      </c>
      <c r="D126" s="200">
        <v>0</v>
      </c>
      <c r="E126" s="200">
        <v>0</v>
      </c>
    </row>
    <row r="127" spans="1:5" x14ac:dyDescent="0.2">
      <c r="A127" s="201" t="s">
        <v>129</v>
      </c>
      <c r="B127" s="202" t="s">
        <v>1416</v>
      </c>
      <c r="C127" s="203">
        <v>15367000</v>
      </c>
      <c r="D127" s="203">
        <v>15367000</v>
      </c>
      <c r="E127" s="203">
        <v>9455252</v>
      </c>
    </row>
    <row r="128" spans="1:5" x14ac:dyDescent="0.2">
      <c r="A128" s="198" t="s">
        <v>130</v>
      </c>
      <c r="B128" s="199" t="s">
        <v>1417</v>
      </c>
      <c r="C128" s="200">
        <v>0</v>
      </c>
      <c r="D128" s="200">
        <v>0</v>
      </c>
      <c r="E128" s="200">
        <v>0</v>
      </c>
    </row>
    <row r="129" spans="1:5" x14ac:dyDescent="0.2">
      <c r="A129" s="198" t="s">
        <v>131</v>
      </c>
      <c r="B129" s="199" t="s">
        <v>956</v>
      </c>
      <c r="C129" s="200">
        <v>0</v>
      </c>
      <c r="D129" s="200">
        <v>0</v>
      </c>
      <c r="E129" s="200">
        <v>0</v>
      </c>
    </row>
    <row r="130" spans="1:5" x14ac:dyDescent="0.2">
      <c r="A130" s="198" t="s">
        <v>132</v>
      </c>
      <c r="B130" s="199" t="s">
        <v>373</v>
      </c>
      <c r="C130" s="200">
        <v>0</v>
      </c>
      <c r="D130" s="200">
        <v>5670187</v>
      </c>
      <c r="E130" s="200">
        <v>5670187</v>
      </c>
    </row>
    <row r="131" spans="1:5" x14ac:dyDescent="0.2">
      <c r="A131" s="198" t="s">
        <v>133</v>
      </c>
      <c r="B131" s="199" t="s">
        <v>374</v>
      </c>
      <c r="C131" s="200">
        <v>9965918</v>
      </c>
      <c r="D131" s="200">
        <v>9965918</v>
      </c>
      <c r="E131" s="200">
        <v>9965918</v>
      </c>
    </row>
    <row r="132" spans="1:5" x14ac:dyDescent="0.2">
      <c r="A132" s="198" t="s">
        <v>134</v>
      </c>
      <c r="B132" s="199" t="s">
        <v>375</v>
      </c>
      <c r="C132" s="200">
        <v>0</v>
      </c>
      <c r="D132" s="200">
        <v>0</v>
      </c>
      <c r="E132" s="200">
        <v>0</v>
      </c>
    </row>
    <row r="133" spans="1:5" x14ac:dyDescent="0.2">
      <c r="A133" s="198" t="s">
        <v>135</v>
      </c>
      <c r="B133" s="199" t="s">
        <v>1418</v>
      </c>
      <c r="C133" s="200">
        <v>9965918</v>
      </c>
      <c r="D133" s="200">
        <v>15636105</v>
      </c>
      <c r="E133" s="200">
        <v>15636105</v>
      </c>
    </row>
    <row r="134" spans="1:5" x14ac:dyDescent="0.2">
      <c r="A134" s="198" t="s">
        <v>136</v>
      </c>
      <c r="B134" s="199" t="s">
        <v>376</v>
      </c>
      <c r="C134" s="200">
        <v>0</v>
      </c>
      <c r="D134" s="200">
        <v>0</v>
      </c>
      <c r="E134" s="200">
        <v>0</v>
      </c>
    </row>
    <row r="135" spans="1:5" ht="25.5" x14ac:dyDescent="0.2">
      <c r="A135" s="198" t="s">
        <v>137</v>
      </c>
      <c r="B135" s="199" t="s">
        <v>1419</v>
      </c>
      <c r="C135" s="200">
        <v>0</v>
      </c>
      <c r="D135" s="200">
        <v>0</v>
      </c>
      <c r="E135" s="200">
        <v>0</v>
      </c>
    </row>
    <row r="136" spans="1:5" x14ac:dyDescent="0.2">
      <c r="A136" s="198" t="s">
        <v>138</v>
      </c>
      <c r="B136" s="199" t="s">
        <v>957</v>
      </c>
      <c r="C136" s="200">
        <v>0</v>
      </c>
      <c r="D136" s="200">
        <v>0</v>
      </c>
      <c r="E136" s="200">
        <v>0</v>
      </c>
    </row>
    <row r="137" spans="1:5" x14ac:dyDescent="0.2">
      <c r="A137" s="198" t="s">
        <v>139</v>
      </c>
      <c r="B137" s="199" t="s">
        <v>958</v>
      </c>
      <c r="C137" s="200">
        <v>0</v>
      </c>
      <c r="D137" s="200">
        <v>0</v>
      </c>
      <c r="E137" s="200">
        <v>0</v>
      </c>
    </row>
    <row r="138" spans="1:5" ht="25.5" x14ac:dyDescent="0.2">
      <c r="A138" s="198" t="s">
        <v>140</v>
      </c>
      <c r="B138" s="199" t="s">
        <v>1332</v>
      </c>
      <c r="C138" s="200">
        <v>0</v>
      </c>
      <c r="D138" s="200">
        <v>0</v>
      </c>
      <c r="E138" s="200">
        <v>0</v>
      </c>
    </row>
    <row r="139" spans="1:5" x14ac:dyDescent="0.2">
      <c r="A139" s="198" t="s">
        <v>141</v>
      </c>
      <c r="B139" s="199" t="s">
        <v>959</v>
      </c>
      <c r="C139" s="200">
        <v>0</v>
      </c>
      <c r="D139" s="200">
        <v>0</v>
      </c>
      <c r="E139" s="200">
        <v>0</v>
      </c>
    </row>
    <row r="140" spans="1:5" x14ac:dyDescent="0.2">
      <c r="A140" s="198" t="s">
        <v>142</v>
      </c>
      <c r="B140" s="199" t="s">
        <v>960</v>
      </c>
      <c r="C140" s="200">
        <v>0</v>
      </c>
      <c r="D140" s="200">
        <v>0</v>
      </c>
      <c r="E140" s="200">
        <v>0</v>
      </c>
    </row>
    <row r="141" spans="1:5" x14ac:dyDescent="0.2">
      <c r="A141" s="198" t="s">
        <v>144</v>
      </c>
      <c r="B141" s="199" t="s">
        <v>961</v>
      </c>
      <c r="C141" s="200">
        <v>0</v>
      </c>
      <c r="D141" s="200">
        <v>0</v>
      </c>
      <c r="E141" s="200">
        <v>0</v>
      </c>
    </row>
    <row r="142" spans="1:5" x14ac:dyDescent="0.2">
      <c r="A142" s="198" t="s">
        <v>145</v>
      </c>
      <c r="B142" s="199" t="s">
        <v>962</v>
      </c>
      <c r="C142" s="200">
        <v>0</v>
      </c>
      <c r="D142" s="200">
        <v>0</v>
      </c>
      <c r="E142" s="200">
        <v>0</v>
      </c>
    </row>
    <row r="143" spans="1:5" x14ac:dyDescent="0.2">
      <c r="A143" s="198" t="s">
        <v>146</v>
      </c>
      <c r="B143" s="199" t="s">
        <v>963</v>
      </c>
      <c r="C143" s="200">
        <v>0</v>
      </c>
      <c r="D143" s="200">
        <v>0</v>
      </c>
      <c r="E143" s="200">
        <v>0</v>
      </c>
    </row>
    <row r="144" spans="1:5" x14ac:dyDescent="0.2">
      <c r="A144" s="198" t="s">
        <v>147</v>
      </c>
      <c r="B144" s="199" t="s">
        <v>964</v>
      </c>
      <c r="C144" s="200">
        <v>0</v>
      </c>
      <c r="D144" s="200">
        <v>0</v>
      </c>
      <c r="E144" s="200">
        <v>0</v>
      </c>
    </row>
    <row r="145" spans="1:5" x14ac:dyDescent="0.2">
      <c r="A145" s="198" t="s">
        <v>148</v>
      </c>
      <c r="B145" s="199" t="s">
        <v>965</v>
      </c>
      <c r="C145" s="200">
        <v>0</v>
      </c>
      <c r="D145" s="200">
        <v>0</v>
      </c>
      <c r="E145" s="200">
        <v>0</v>
      </c>
    </row>
    <row r="146" spans="1:5" ht="25.5" x14ac:dyDescent="0.2">
      <c r="A146" s="198" t="s">
        <v>149</v>
      </c>
      <c r="B146" s="199" t="s">
        <v>1420</v>
      </c>
      <c r="C146" s="200">
        <v>0</v>
      </c>
      <c r="D146" s="200">
        <v>0</v>
      </c>
      <c r="E146" s="200">
        <v>0</v>
      </c>
    </row>
    <row r="147" spans="1:5" x14ac:dyDescent="0.2">
      <c r="A147" s="198" t="s">
        <v>150</v>
      </c>
      <c r="B147" s="199" t="s">
        <v>966</v>
      </c>
      <c r="C147" s="200">
        <v>0</v>
      </c>
      <c r="D147" s="200">
        <v>0</v>
      </c>
      <c r="E147" s="200">
        <v>0</v>
      </c>
    </row>
    <row r="148" spans="1:5" x14ac:dyDescent="0.2">
      <c r="A148" s="198" t="s">
        <v>151</v>
      </c>
      <c r="B148" s="199" t="s">
        <v>967</v>
      </c>
      <c r="C148" s="200">
        <v>0</v>
      </c>
      <c r="D148" s="200">
        <v>0</v>
      </c>
      <c r="E148" s="200">
        <v>0</v>
      </c>
    </row>
    <row r="149" spans="1:5" ht="25.5" x14ac:dyDescent="0.2">
      <c r="A149" s="198" t="s">
        <v>152</v>
      </c>
      <c r="B149" s="199" t="s">
        <v>1333</v>
      </c>
      <c r="C149" s="200">
        <v>0</v>
      </c>
      <c r="D149" s="200">
        <v>0</v>
      </c>
      <c r="E149" s="200">
        <v>0</v>
      </c>
    </row>
    <row r="150" spans="1:5" x14ac:dyDescent="0.2">
      <c r="A150" s="198" t="s">
        <v>153</v>
      </c>
      <c r="B150" s="199" t="s">
        <v>968</v>
      </c>
      <c r="C150" s="200">
        <v>0</v>
      </c>
      <c r="D150" s="200">
        <v>0</v>
      </c>
      <c r="E150" s="200">
        <v>0</v>
      </c>
    </row>
    <row r="151" spans="1:5" x14ac:dyDescent="0.2">
      <c r="A151" s="198" t="s">
        <v>154</v>
      </c>
      <c r="B151" s="199" t="s">
        <v>969</v>
      </c>
      <c r="C151" s="200">
        <v>0</v>
      </c>
      <c r="D151" s="200">
        <v>0</v>
      </c>
      <c r="E151" s="200">
        <v>0</v>
      </c>
    </row>
    <row r="152" spans="1:5" x14ac:dyDescent="0.2">
      <c r="A152" s="198" t="s">
        <v>155</v>
      </c>
      <c r="B152" s="199" t="s">
        <v>970</v>
      </c>
      <c r="C152" s="200">
        <v>0</v>
      </c>
      <c r="D152" s="200">
        <v>0</v>
      </c>
      <c r="E152" s="200">
        <v>0</v>
      </c>
    </row>
    <row r="153" spans="1:5" x14ac:dyDescent="0.2">
      <c r="A153" s="198" t="s">
        <v>156</v>
      </c>
      <c r="B153" s="199" t="s">
        <v>971</v>
      </c>
      <c r="C153" s="200">
        <v>0</v>
      </c>
      <c r="D153" s="200">
        <v>0</v>
      </c>
      <c r="E153" s="200">
        <v>0</v>
      </c>
    </row>
    <row r="154" spans="1:5" x14ac:dyDescent="0.2">
      <c r="A154" s="198" t="s">
        <v>157</v>
      </c>
      <c r="B154" s="199" t="s">
        <v>972</v>
      </c>
      <c r="C154" s="200">
        <v>0</v>
      </c>
      <c r="D154" s="200">
        <v>0</v>
      </c>
      <c r="E154" s="200">
        <v>0</v>
      </c>
    </row>
    <row r="155" spans="1:5" x14ac:dyDescent="0.2">
      <c r="A155" s="198" t="s">
        <v>158</v>
      </c>
      <c r="B155" s="199" t="s">
        <v>973</v>
      </c>
      <c r="C155" s="200">
        <v>0</v>
      </c>
      <c r="D155" s="200">
        <v>0</v>
      </c>
      <c r="E155" s="200">
        <v>0</v>
      </c>
    </row>
    <row r="156" spans="1:5" x14ac:dyDescent="0.2">
      <c r="A156" s="198" t="s">
        <v>159</v>
      </c>
      <c r="B156" s="199" t="s">
        <v>974</v>
      </c>
      <c r="C156" s="200">
        <v>0</v>
      </c>
      <c r="D156" s="200">
        <v>0</v>
      </c>
      <c r="E156" s="200">
        <v>0</v>
      </c>
    </row>
    <row r="157" spans="1:5" x14ac:dyDescent="0.2">
      <c r="A157" s="198" t="s">
        <v>160</v>
      </c>
      <c r="B157" s="199" t="s">
        <v>1421</v>
      </c>
      <c r="C157" s="200">
        <v>54368000</v>
      </c>
      <c r="D157" s="200">
        <v>55068000</v>
      </c>
      <c r="E157" s="200">
        <v>54473592</v>
      </c>
    </row>
    <row r="158" spans="1:5" x14ac:dyDescent="0.2">
      <c r="A158" s="198" t="s">
        <v>161</v>
      </c>
      <c r="B158" s="199" t="s">
        <v>975</v>
      </c>
      <c r="C158" s="200">
        <v>0</v>
      </c>
      <c r="D158" s="200">
        <v>0</v>
      </c>
      <c r="E158" s="200">
        <v>470000</v>
      </c>
    </row>
    <row r="159" spans="1:5" x14ac:dyDescent="0.2">
      <c r="A159" s="198" t="s">
        <v>162</v>
      </c>
      <c r="B159" s="199" t="s">
        <v>976</v>
      </c>
      <c r="C159" s="200">
        <v>0</v>
      </c>
      <c r="D159" s="200">
        <v>0</v>
      </c>
      <c r="E159" s="200">
        <v>0</v>
      </c>
    </row>
    <row r="160" spans="1:5" ht="25.5" x14ac:dyDescent="0.2">
      <c r="A160" s="198" t="s">
        <v>163</v>
      </c>
      <c r="B160" s="199" t="s">
        <v>1334</v>
      </c>
      <c r="C160" s="200">
        <v>0</v>
      </c>
      <c r="D160" s="200">
        <v>0</v>
      </c>
      <c r="E160" s="200">
        <v>0</v>
      </c>
    </row>
    <row r="161" spans="1:5" x14ac:dyDescent="0.2">
      <c r="A161" s="198" t="s">
        <v>164</v>
      </c>
      <c r="B161" s="199" t="s">
        <v>977</v>
      </c>
      <c r="C161" s="200">
        <v>0</v>
      </c>
      <c r="D161" s="200">
        <v>0</v>
      </c>
      <c r="E161" s="200">
        <v>0</v>
      </c>
    </row>
    <row r="162" spans="1:5" x14ac:dyDescent="0.2">
      <c r="A162" s="198" t="s">
        <v>165</v>
      </c>
      <c r="B162" s="199" t="s">
        <v>978</v>
      </c>
      <c r="C162" s="200">
        <v>0</v>
      </c>
      <c r="D162" s="200">
        <v>0</v>
      </c>
      <c r="E162" s="200">
        <v>0</v>
      </c>
    </row>
    <row r="163" spans="1:5" x14ac:dyDescent="0.2">
      <c r="A163" s="198" t="s">
        <v>166</v>
      </c>
      <c r="B163" s="199" t="s">
        <v>979</v>
      </c>
      <c r="C163" s="200">
        <v>0</v>
      </c>
      <c r="D163" s="200">
        <v>0</v>
      </c>
      <c r="E163" s="200">
        <v>0</v>
      </c>
    </row>
    <row r="164" spans="1:5" x14ac:dyDescent="0.2">
      <c r="A164" s="198" t="s">
        <v>167</v>
      </c>
      <c r="B164" s="199" t="s">
        <v>980</v>
      </c>
      <c r="C164" s="200">
        <v>0</v>
      </c>
      <c r="D164" s="200">
        <v>0</v>
      </c>
      <c r="E164" s="200">
        <v>1490488</v>
      </c>
    </row>
    <row r="165" spans="1:5" x14ac:dyDescent="0.2">
      <c r="A165" s="198" t="s">
        <v>168</v>
      </c>
      <c r="B165" s="199" t="s">
        <v>981</v>
      </c>
      <c r="C165" s="200">
        <v>0</v>
      </c>
      <c r="D165" s="200">
        <v>0</v>
      </c>
      <c r="E165" s="200">
        <v>52013104</v>
      </c>
    </row>
    <row r="166" spans="1:5" x14ac:dyDescent="0.2">
      <c r="A166" s="198" t="s">
        <v>169</v>
      </c>
      <c r="B166" s="199" t="s">
        <v>982</v>
      </c>
      <c r="C166" s="200">
        <v>0</v>
      </c>
      <c r="D166" s="200">
        <v>0</v>
      </c>
      <c r="E166" s="200">
        <v>500000</v>
      </c>
    </row>
    <row r="167" spans="1:5" x14ac:dyDescent="0.2">
      <c r="A167" s="198" t="s">
        <v>170</v>
      </c>
      <c r="B167" s="199" t="s">
        <v>983</v>
      </c>
      <c r="C167" s="200">
        <v>0</v>
      </c>
      <c r="D167" s="200">
        <v>0</v>
      </c>
      <c r="E167" s="200">
        <v>0</v>
      </c>
    </row>
    <row r="168" spans="1:5" ht="25.5" x14ac:dyDescent="0.2">
      <c r="A168" s="198" t="s">
        <v>171</v>
      </c>
      <c r="B168" s="199" t="s">
        <v>1422</v>
      </c>
      <c r="C168" s="200">
        <v>0</v>
      </c>
      <c r="D168" s="200">
        <v>0</v>
      </c>
      <c r="E168" s="200">
        <v>0</v>
      </c>
    </row>
    <row r="169" spans="1:5" ht="25.5" x14ac:dyDescent="0.2">
      <c r="A169" s="198" t="s">
        <v>172</v>
      </c>
      <c r="B169" s="199" t="s">
        <v>984</v>
      </c>
      <c r="C169" s="200">
        <v>0</v>
      </c>
      <c r="D169" s="200">
        <v>0</v>
      </c>
      <c r="E169" s="200">
        <v>0</v>
      </c>
    </row>
    <row r="170" spans="1:5" ht="25.5" x14ac:dyDescent="0.2">
      <c r="A170" s="198" t="s">
        <v>173</v>
      </c>
      <c r="B170" s="199" t="s">
        <v>1423</v>
      </c>
      <c r="C170" s="200">
        <v>0</v>
      </c>
      <c r="D170" s="200">
        <v>0</v>
      </c>
      <c r="E170" s="200">
        <v>0</v>
      </c>
    </row>
    <row r="171" spans="1:5" x14ac:dyDescent="0.2">
      <c r="A171" s="198" t="s">
        <v>174</v>
      </c>
      <c r="B171" s="199" t="s">
        <v>985</v>
      </c>
      <c r="C171" s="200">
        <v>0</v>
      </c>
      <c r="D171" s="200">
        <v>0</v>
      </c>
      <c r="E171" s="200">
        <v>0</v>
      </c>
    </row>
    <row r="172" spans="1:5" x14ac:dyDescent="0.2">
      <c r="A172" s="198" t="s">
        <v>175</v>
      </c>
      <c r="B172" s="199" t="s">
        <v>986</v>
      </c>
      <c r="C172" s="200">
        <v>0</v>
      </c>
      <c r="D172" s="200">
        <v>0</v>
      </c>
      <c r="E172" s="200">
        <v>0</v>
      </c>
    </row>
    <row r="173" spans="1:5" x14ac:dyDescent="0.2">
      <c r="A173" s="198" t="s">
        <v>176</v>
      </c>
      <c r="B173" s="199" t="s">
        <v>987</v>
      </c>
      <c r="C173" s="200">
        <v>0</v>
      </c>
      <c r="D173" s="200">
        <v>0</v>
      </c>
      <c r="E173" s="200">
        <v>0</v>
      </c>
    </row>
    <row r="174" spans="1:5" x14ac:dyDescent="0.2">
      <c r="A174" s="198" t="s">
        <v>177</v>
      </c>
      <c r="B174" s="199" t="s">
        <v>988</v>
      </c>
      <c r="C174" s="200">
        <v>0</v>
      </c>
      <c r="D174" s="200">
        <v>0</v>
      </c>
      <c r="E174" s="200">
        <v>0</v>
      </c>
    </row>
    <row r="175" spans="1:5" x14ac:dyDescent="0.2">
      <c r="A175" s="198" t="s">
        <v>178</v>
      </c>
      <c r="B175" s="199" t="s">
        <v>989</v>
      </c>
      <c r="C175" s="200">
        <v>0</v>
      </c>
      <c r="D175" s="200">
        <v>0</v>
      </c>
      <c r="E175" s="200">
        <v>0</v>
      </c>
    </row>
    <row r="176" spans="1:5" x14ac:dyDescent="0.2">
      <c r="A176" s="198" t="s">
        <v>179</v>
      </c>
      <c r="B176" s="199" t="s">
        <v>990</v>
      </c>
      <c r="C176" s="200">
        <v>0</v>
      </c>
      <c r="D176" s="200">
        <v>0</v>
      </c>
      <c r="E176" s="200">
        <v>0</v>
      </c>
    </row>
    <row r="177" spans="1:5" x14ac:dyDescent="0.2">
      <c r="A177" s="198" t="s">
        <v>180</v>
      </c>
      <c r="B177" s="199" t="s">
        <v>1424</v>
      </c>
      <c r="C177" s="200">
        <v>0</v>
      </c>
      <c r="D177" s="200">
        <v>0</v>
      </c>
      <c r="E177" s="200">
        <v>0</v>
      </c>
    </row>
    <row r="178" spans="1:5" x14ac:dyDescent="0.2">
      <c r="A178" s="198" t="s">
        <v>181</v>
      </c>
      <c r="B178" s="199" t="s">
        <v>991</v>
      </c>
      <c r="C178" s="200">
        <v>0</v>
      </c>
      <c r="D178" s="200">
        <v>0</v>
      </c>
      <c r="E178" s="200">
        <v>0</v>
      </c>
    </row>
    <row r="179" spans="1:5" x14ac:dyDescent="0.2">
      <c r="A179" s="198" t="s">
        <v>182</v>
      </c>
      <c r="B179" s="199" t="s">
        <v>992</v>
      </c>
      <c r="C179" s="200">
        <v>0</v>
      </c>
      <c r="D179" s="200">
        <v>0</v>
      </c>
      <c r="E179" s="200">
        <v>0</v>
      </c>
    </row>
    <row r="180" spans="1:5" x14ac:dyDescent="0.2">
      <c r="A180" s="198" t="s">
        <v>183</v>
      </c>
      <c r="B180" s="199" t="s">
        <v>993</v>
      </c>
      <c r="C180" s="200">
        <v>0</v>
      </c>
      <c r="D180" s="200">
        <v>0</v>
      </c>
      <c r="E180" s="200">
        <v>0</v>
      </c>
    </row>
    <row r="181" spans="1:5" x14ac:dyDescent="0.2">
      <c r="A181" s="198" t="s">
        <v>184</v>
      </c>
      <c r="B181" s="199" t="s">
        <v>994</v>
      </c>
      <c r="C181" s="200">
        <v>0</v>
      </c>
      <c r="D181" s="200">
        <v>0</v>
      </c>
      <c r="E181" s="200">
        <v>0</v>
      </c>
    </row>
    <row r="182" spans="1:5" x14ac:dyDescent="0.2">
      <c r="A182" s="198" t="s">
        <v>185</v>
      </c>
      <c r="B182" s="199" t="s">
        <v>995</v>
      </c>
      <c r="C182" s="200">
        <v>0</v>
      </c>
      <c r="D182" s="200">
        <v>0</v>
      </c>
      <c r="E182" s="200">
        <v>0</v>
      </c>
    </row>
    <row r="183" spans="1:5" x14ac:dyDescent="0.2">
      <c r="A183" s="198" t="s">
        <v>186</v>
      </c>
      <c r="B183" s="199" t="s">
        <v>996</v>
      </c>
      <c r="C183" s="200">
        <v>0</v>
      </c>
      <c r="D183" s="200">
        <v>0</v>
      </c>
      <c r="E183" s="200">
        <v>0</v>
      </c>
    </row>
    <row r="184" spans="1:5" x14ac:dyDescent="0.2">
      <c r="A184" s="198" t="s">
        <v>187</v>
      </c>
      <c r="B184" s="199" t="s">
        <v>377</v>
      </c>
      <c r="C184" s="200">
        <v>0</v>
      </c>
      <c r="D184" s="200">
        <v>0</v>
      </c>
      <c r="E184" s="200">
        <v>0</v>
      </c>
    </row>
    <row r="185" spans="1:5" x14ac:dyDescent="0.2">
      <c r="A185" s="198" t="s">
        <v>188</v>
      </c>
      <c r="B185" s="199" t="s">
        <v>1425</v>
      </c>
      <c r="C185" s="200">
        <v>33824000</v>
      </c>
      <c r="D185" s="200">
        <v>34108000</v>
      </c>
      <c r="E185" s="200">
        <v>29419967</v>
      </c>
    </row>
    <row r="186" spans="1:5" x14ac:dyDescent="0.2">
      <c r="A186" s="198" t="s">
        <v>189</v>
      </c>
      <c r="B186" s="199" t="s">
        <v>997</v>
      </c>
      <c r="C186" s="200">
        <v>0</v>
      </c>
      <c r="D186" s="200">
        <v>0</v>
      </c>
      <c r="E186" s="200">
        <v>700000</v>
      </c>
    </row>
    <row r="187" spans="1:5" x14ac:dyDescent="0.2">
      <c r="A187" s="198" t="s">
        <v>190</v>
      </c>
      <c r="B187" s="199" t="s">
        <v>998</v>
      </c>
      <c r="C187" s="200">
        <v>0</v>
      </c>
      <c r="D187" s="200">
        <v>0</v>
      </c>
      <c r="E187" s="200">
        <v>0</v>
      </c>
    </row>
    <row r="188" spans="1:5" x14ac:dyDescent="0.2">
      <c r="A188" s="198" t="s">
        <v>191</v>
      </c>
      <c r="B188" s="199" t="s">
        <v>999</v>
      </c>
      <c r="C188" s="200">
        <v>0</v>
      </c>
      <c r="D188" s="200">
        <v>0</v>
      </c>
      <c r="E188" s="200">
        <v>13577000</v>
      </c>
    </row>
    <row r="189" spans="1:5" x14ac:dyDescent="0.2">
      <c r="A189" s="198" t="s">
        <v>192</v>
      </c>
      <c r="B189" s="199" t="s">
        <v>1000</v>
      </c>
      <c r="C189" s="200">
        <v>0</v>
      </c>
      <c r="D189" s="200">
        <v>0</v>
      </c>
      <c r="E189" s="200">
        <v>0</v>
      </c>
    </row>
    <row r="190" spans="1:5" x14ac:dyDescent="0.2">
      <c r="A190" s="198" t="s">
        <v>193</v>
      </c>
      <c r="B190" s="199" t="s">
        <v>1001</v>
      </c>
      <c r="C190" s="200">
        <v>0</v>
      </c>
      <c r="D190" s="200">
        <v>0</v>
      </c>
      <c r="E190" s="200">
        <v>0</v>
      </c>
    </row>
    <row r="191" spans="1:5" x14ac:dyDescent="0.2">
      <c r="A191" s="198" t="s">
        <v>194</v>
      </c>
      <c r="B191" s="199" t="s">
        <v>1002</v>
      </c>
      <c r="C191" s="200">
        <v>0</v>
      </c>
      <c r="D191" s="200">
        <v>0</v>
      </c>
      <c r="E191" s="200">
        <v>0</v>
      </c>
    </row>
    <row r="192" spans="1:5" x14ac:dyDescent="0.2">
      <c r="A192" s="198" t="s">
        <v>195</v>
      </c>
      <c r="B192" s="199" t="s">
        <v>1426</v>
      </c>
      <c r="C192" s="200">
        <v>0</v>
      </c>
      <c r="D192" s="200">
        <v>0</v>
      </c>
      <c r="E192" s="200">
        <v>0</v>
      </c>
    </row>
    <row r="193" spans="1:9" x14ac:dyDescent="0.2">
      <c r="A193" s="198" t="s">
        <v>196</v>
      </c>
      <c r="B193" s="199" t="s">
        <v>1003</v>
      </c>
      <c r="C193" s="200">
        <v>0</v>
      </c>
      <c r="D193" s="200">
        <v>0</v>
      </c>
      <c r="E193" s="200">
        <v>15142967</v>
      </c>
    </row>
    <row r="194" spans="1:9" x14ac:dyDescent="0.2">
      <c r="A194" s="198" t="s">
        <v>197</v>
      </c>
      <c r="B194" s="199" t="s">
        <v>1004</v>
      </c>
      <c r="C194" s="200">
        <v>0</v>
      </c>
      <c r="D194" s="200">
        <v>0</v>
      </c>
      <c r="E194" s="200">
        <v>0</v>
      </c>
    </row>
    <row r="195" spans="1:9" x14ac:dyDescent="0.2">
      <c r="A195" s="198" t="s">
        <v>198</v>
      </c>
      <c r="B195" s="199" t="s">
        <v>1005</v>
      </c>
      <c r="C195" s="200">
        <v>0</v>
      </c>
      <c r="D195" s="200">
        <v>0</v>
      </c>
      <c r="E195" s="200">
        <v>0</v>
      </c>
    </row>
    <row r="196" spans="1:9" x14ac:dyDescent="0.2">
      <c r="A196" s="198" t="s">
        <v>199</v>
      </c>
      <c r="B196" s="199" t="s">
        <v>1006</v>
      </c>
      <c r="C196" s="200">
        <v>301865000</v>
      </c>
      <c r="D196" s="200">
        <v>632489310</v>
      </c>
      <c r="E196" s="200">
        <v>0</v>
      </c>
    </row>
    <row r="197" spans="1:9" x14ac:dyDescent="0.2">
      <c r="A197" s="201" t="s">
        <v>200</v>
      </c>
      <c r="B197" s="202" t="s">
        <v>1427</v>
      </c>
      <c r="C197" s="203">
        <v>400022918</v>
      </c>
      <c r="D197" s="203">
        <v>737301415</v>
      </c>
      <c r="E197" s="203">
        <v>99529664</v>
      </c>
    </row>
    <row r="198" spans="1:9" x14ac:dyDescent="0.2">
      <c r="A198" s="198" t="s">
        <v>201</v>
      </c>
      <c r="B198" s="199" t="s">
        <v>1007</v>
      </c>
      <c r="C198" s="200">
        <v>0</v>
      </c>
      <c r="D198" s="200">
        <v>5629600</v>
      </c>
      <c r="E198" s="200">
        <v>5629600</v>
      </c>
    </row>
    <row r="199" spans="1:9" x14ac:dyDescent="0.2">
      <c r="A199" s="198" t="s">
        <v>202</v>
      </c>
      <c r="B199" s="199" t="s">
        <v>1428</v>
      </c>
      <c r="C199" s="200">
        <v>841995000</v>
      </c>
      <c r="D199" s="200">
        <v>871450128</v>
      </c>
      <c r="E199" s="200">
        <v>506464836</v>
      </c>
    </row>
    <row r="200" spans="1:9" x14ac:dyDescent="0.2">
      <c r="A200" s="198" t="s">
        <v>203</v>
      </c>
      <c r="B200" s="199" t="s">
        <v>1008</v>
      </c>
      <c r="C200" s="200">
        <v>0</v>
      </c>
      <c r="D200" s="200">
        <v>0</v>
      </c>
      <c r="E200" s="200">
        <v>12000000</v>
      </c>
    </row>
    <row r="201" spans="1:9" x14ac:dyDescent="0.2">
      <c r="A201" s="198" t="s">
        <v>204</v>
      </c>
      <c r="B201" s="199" t="s">
        <v>1009</v>
      </c>
      <c r="C201" s="200">
        <v>2047000</v>
      </c>
      <c r="D201" s="200">
        <v>4317400</v>
      </c>
      <c r="E201" s="200">
        <v>1677350</v>
      </c>
    </row>
    <row r="202" spans="1:9" x14ac:dyDescent="0.2">
      <c r="A202" s="198" t="s">
        <v>205</v>
      </c>
      <c r="B202" s="199" t="s">
        <v>1010</v>
      </c>
      <c r="C202" s="200">
        <v>37106000</v>
      </c>
      <c r="D202" s="200">
        <v>67787000</v>
      </c>
      <c r="E202" s="200">
        <v>12645718</v>
      </c>
    </row>
    <row r="203" spans="1:9" x14ac:dyDescent="0.2">
      <c r="A203" s="198" t="s">
        <v>206</v>
      </c>
      <c r="B203" s="199" t="s">
        <v>1429</v>
      </c>
      <c r="C203" s="200">
        <v>0</v>
      </c>
      <c r="D203" s="200">
        <v>0</v>
      </c>
      <c r="E203" s="200">
        <v>0</v>
      </c>
    </row>
    <row r="204" spans="1:9" x14ac:dyDescent="0.2">
      <c r="A204" s="198" t="s">
        <v>207</v>
      </c>
      <c r="B204" s="199" t="s">
        <v>1335</v>
      </c>
      <c r="C204" s="200">
        <v>0</v>
      </c>
      <c r="D204" s="200">
        <v>0</v>
      </c>
      <c r="E204" s="200">
        <v>0</v>
      </c>
    </row>
    <row r="205" spans="1:9" x14ac:dyDescent="0.2">
      <c r="A205" s="198" t="s">
        <v>208</v>
      </c>
      <c r="B205" s="199" t="s">
        <v>1430</v>
      </c>
      <c r="C205" s="200">
        <v>0</v>
      </c>
      <c r="D205" s="200">
        <v>0</v>
      </c>
      <c r="E205" s="200">
        <v>0</v>
      </c>
    </row>
    <row r="206" spans="1:9" x14ac:dyDescent="0.2">
      <c r="A206" s="198" t="s">
        <v>209</v>
      </c>
      <c r="B206" s="199" t="s">
        <v>1336</v>
      </c>
      <c r="C206" s="200">
        <v>0</v>
      </c>
      <c r="D206" s="200">
        <v>0</v>
      </c>
      <c r="E206" s="200">
        <v>0</v>
      </c>
      <c r="H206" s="79"/>
      <c r="I206" s="79"/>
    </row>
    <row r="207" spans="1:9" x14ac:dyDescent="0.2">
      <c r="A207" s="198" t="s">
        <v>210</v>
      </c>
      <c r="B207" s="199" t="s">
        <v>1011</v>
      </c>
      <c r="C207" s="200">
        <v>237910000</v>
      </c>
      <c r="D207" s="200">
        <v>177070872</v>
      </c>
      <c r="E207" s="200">
        <v>47430841</v>
      </c>
    </row>
    <row r="208" spans="1:9" x14ac:dyDescent="0.2">
      <c r="A208" s="201" t="s">
        <v>211</v>
      </c>
      <c r="B208" s="202" t="s">
        <v>1431</v>
      </c>
      <c r="C208" s="203">
        <v>1119058000</v>
      </c>
      <c r="D208" s="203">
        <v>1126255000</v>
      </c>
      <c r="E208" s="203">
        <v>573848345</v>
      </c>
      <c r="H208" s="79"/>
    </row>
    <row r="209" spans="1:5" x14ac:dyDescent="0.2">
      <c r="A209" s="198" t="s">
        <v>212</v>
      </c>
      <c r="B209" s="199" t="s">
        <v>1012</v>
      </c>
      <c r="C209" s="200">
        <v>2500000</v>
      </c>
      <c r="D209" s="200">
        <v>56500000</v>
      </c>
      <c r="E209" s="200">
        <v>56394536</v>
      </c>
    </row>
    <row r="210" spans="1:5" x14ac:dyDescent="0.2">
      <c r="A210" s="198" t="s">
        <v>213</v>
      </c>
      <c r="B210" s="199" t="s">
        <v>1013</v>
      </c>
      <c r="C210" s="200">
        <v>0</v>
      </c>
      <c r="D210" s="200">
        <v>0</v>
      </c>
      <c r="E210" s="200">
        <v>0</v>
      </c>
    </row>
    <row r="211" spans="1:5" x14ac:dyDescent="0.2">
      <c r="A211" s="198" t="s">
        <v>214</v>
      </c>
      <c r="B211" s="199" t="s">
        <v>1014</v>
      </c>
      <c r="C211" s="200">
        <v>0</v>
      </c>
      <c r="D211" s="200">
        <v>0</v>
      </c>
      <c r="E211" s="200">
        <v>0</v>
      </c>
    </row>
    <row r="212" spans="1:5" x14ac:dyDescent="0.2">
      <c r="A212" s="198" t="s">
        <v>215</v>
      </c>
      <c r="B212" s="199" t="s">
        <v>1015</v>
      </c>
      <c r="C212" s="200">
        <v>675000</v>
      </c>
      <c r="D212" s="200">
        <v>15255000</v>
      </c>
      <c r="E212" s="200">
        <v>15226525</v>
      </c>
    </row>
    <row r="213" spans="1:5" x14ac:dyDescent="0.2">
      <c r="A213" s="201" t="s">
        <v>216</v>
      </c>
      <c r="B213" s="202" t="s">
        <v>1432</v>
      </c>
      <c r="C213" s="203">
        <v>3175000</v>
      </c>
      <c r="D213" s="203">
        <v>71755000</v>
      </c>
      <c r="E213" s="203">
        <v>71621061</v>
      </c>
    </row>
    <row r="214" spans="1:5" ht="25.5" x14ac:dyDescent="0.2">
      <c r="A214" s="198" t="s">
        <v>217</v>
      </c>
      <c r="B214" s="199" t="s">
        <v>1016</v>
      </c>
      <c r="C214" s="200">
        <v>0</v>
      </c>
      <c r="D214" s="200">
        <v>0</v>
      </c>
      <c r="E214" s="200">
        <v>0</v>
      </c>
    </row>
    <row r="215" spans="1:5" ht="25.5" x14ac:dyDescent="0.2">
      <c r="A215" s="198" t="s">
        <v>218</v>
      </c>
      <c r="B215" s="199" t="s">
        <v>1433</v>
      </c>
      <c r="C215" s="200">
        <v>0</v>
      </c>
      <c r="D215" s="200">
        <v>0</v>
      </c>
      <c r="E215" s="200">
        <v>0</v>
      </c>
    </row>
    <row r="216" spans="1:5" x14ac:dyDescent="0.2">
      <c r="A216" s="198" t="s">
        <v>219</v>
      </c>
      <c r="B216" s="199" t="s">
        <v>1017</v>
      </c>
      <c r="C216" s="200">
        <v>0</v>
      </c>
      <c r="D216" s="200">
        <v>0</v>
      </c>
      <c r="E216" s="200">
        <v>0</v>
      </c>
    </row>
    <row r="217" spans="1:5" x14ac:dyDescent="0.2">
      <c r="A217" s="198" t="s">
        <v>220</v>
      </c>
      <c r="B217" s="199" t="s">
        <v>1018</v>
      </c>
      <c r="C217" s="200">
        <v>0</v>
      </c>
      <c r="D217" s="200">
        <v>0</v>
      </c>
      <c r="E217" s="200">
        <v>0</v>
      </c>
    </row>
    <row r="218" spans="1:5" ht="25.5" x14ac:dyDescent="0.2">
      <c r="A218" s="198" t="s">
        <v>221</v>
      </c>
      <c r="B218" s="199" t="s">
        <v>1337</v>
      </c>
      <c r="C218" s="200">
        <v>0</v>
      </c>
      <c r="D218" s="200">
        <v>0</v>
      </c>
      <c r="E218" s="200">
        <v>0</v>
      </c>
    </row>
    <row r="219" spans="1:5" x14ac:dyDescent="0.2">
      <c r="A219" s="198" t="s">
        <v>222</v>
      </c>
      <c r="B219" s="199" t="s">
        <v>1019</v>
      </c>
      <c r="C219" s="200">
        <v>0</v>
      </c>
      <c r="D219" s="200">
        <v>0</v>
      </c>
      <c r="E219" s="200">
        <v>0</v>
      </c>
    </row>
    <row r="220" spans="1:5" x14ac:dyDescent="0.2">
      <c r="A220" s="198" t="s">
        <v>223</v>
      </c>
      <c r="B220" s="199" t="s">
        <v>1020</v>
      </c>
      <c r="C220" s="200">
        <v>0</v>
      </c>
      <c r="D220" s="200">
        <v>0</v>
      </c>
      <c r="E220" s="200">
        <v>0</v>
      </c>
    </row>
    <row r="221" spans="1:5" x14ac:dyDescent="0.2">
      <c r="A221" s="198" t="s">
        <v>224</v>
      </c>
      <c r="B221" s="199" t="s">
        <v>1021</v>
      </c>
      <c r="C221" s="200">
        <v>0</v>
      </c>
      <c r="D221" s="200">
        <v>0</v>
      </c>
      <c r="E221" s="200">
        <v>0</v>
      </c>
    </row>
    <row r="222" spans="1:5" x14ac:dyDescent="0.2">
      <c r="A222" s="198" t="s">
        <v>225</v>
      </c>
      <c r="B222" s="199" t="s">
        <v>1022</v>
      </c>
      <c r="C222" s="200">
        <v>0</v>
      </c>
      <c r="D222" s="200">
        <v>0</v>
      </c>
      <c r="E222" s="200">
        <v>0</v>
      </c>
    </row>
    <row r="223" spans="1:5" x14ac:dyDescent="0.2">
      <c r="A223" s="198" t="s">
        <v>226</v>
      </c>
      <c r="B223" s="199" t="s">
        <v>1023</v>
      </c>
      <c r="C223" s="200">
        <v>0</v>
      </c>
      <c r="D223" s="200">
        <v>0</v>
      </c>
      <c r="E223" s="200">
        <v>0</v>
      </c>
    </row>
    <row r="224" spans="1:5" x14ac:dyDescent="0.2">
      <c r="A224" s="198" t="s">
        <v>227</v>
      </c>
      <c r="B224" s="199" t="s">
        <v>1024</v>
      </c>
      <c r="C224" s="200">
        <v>0</v>
      </c>
      <c r="D224" s="200">
        <v>0</v>
      </c>
      <c r="E224" s="200">
        <v>0</v>
      </c>
    </row>
    <row r="225" spans="1:5" x14ac:dyDescent="0.2">
      <c r="A225" s="198" t="s">
        <v>228</v>
      </c>
      <c r="B225" s="199" t="s">
        <v>1025</v>
      </c>
      <c r="C225" s="200">
        <v>0</v>
      </c>
      <c r="D225" s="200">
        <v>0</v>
      </c>
      <c r="E225" s="200">
        <v>0</v>
      </c>
    </row>
    <row r="226" spans="1:5" ht="25.5" x14ac:dyDescent="0.2">
      <c r="A226" s="198" t="s">
        <v>229</v>
      </c>
      <c r="B226" s="199" t="s">
        <v>1434</v>
      </c>
      <c r="C226" s="200">
        <v>0</v>
      </c>
      <c r="D226" s="200">
        <v>0</v>
      </c>
      <c r="E226" s="200">
        <v>0</v>
      </c>
    </row>
    <row r="227" spans="1:5" x14ac:dyDescent="0.2">
      <c r="A227" s="198" t="s">
        <v>230</v>
      </c>
      <c r="B227" s="199" t="s">
        <v>1026</v>
      </c>
      <c r="C227" s="200">
        <v>0</v>
      </c>
      <c r="D227" s="200">
        <v>0</v>
      </c>
      <c r="E227" s="200">
        <v>0</v>
      </c>
    </row>
    <row r="228" spans="1:5" x14ac:dyDescent="0.2">
      <c r="A228" s="198" t="s">
        <v>231</v>
      </c>
      <c r="B228" s="199" t="s">
        <v>1027</v>
      </c>
      <c r="C228" s="200">
        <v>0</v>
      </c>
      <c r="D228" s="200">
        <v>0</v>
      </c>
      <c r="E228" s="200">
        <v>0</v>
      </c>
    </row>
    <row r="229" spans="1:5" ht="25.5" x14ac:dyDescent="0.2">
      <c r="A229" s="198" t="s">
        <v>232</v>
      </c>
      <c r="B229" s="199" t="s">
        <v>1338</v>
      </c>
      <c r="C229" s="200">
        <v>0</v>
      </c>
      <c r="D229" s="200">
        <v>0</v>
      </c>
      <c r="E229" s="200">
        <v>0</v>
      </c>
    </row>
    <row r="230" spans="1:5" x14ac:dyDescent="0.2">
      <c r="A230" s="198" t="s">
        <v>233</v>
      </c>
      <c r="B230" s="199" t="s">
        <v>1028</v>
      </c>
      <c r="C230" s="200">
        <v>0</v>
      </c>
      <c r="D230" s="200">
        <v>0</v>
      </c>
      <c r="E230" s="200">
        <v>0</v>
      </c>
    </row>
    <row r="231" spans="1:5" x14ac:dyDescent="0.2">
      <c r="A231" s="198" t="s">
        <v>234</v>
      </c>
      <c r="B231" s="199" t="s">
        <v>1029</v>
      </c>
      <c r="C231" s="200">
        <v>0</v>
      </c>
      <c r="D231" s="200">
        <v>0</v>
      </c>
      <c r="E231" s="200">
        <v>0</v>
      </c>
    </row>
    <row r="232" spans="1:5" x14ac:dyDescent="0.2">
      <c r="A232" s="198" t="s">
        <v>235</v>
      </c>
      <c r="B232" s="199" t="s">
        <v>1030</v>
      </c>
      <c r="C232" s="200">
        <v>0</v>
      </c>
      <c r="D232" s="200">
        <v>0</v>
      </c>
      <c r="E232" s="200">
        <v>0</v>
      </c>
    </row>
    <row r="233" spans="1:5" x14ac:dyDescent="0.2">
      <c r="A233" s="198" t="s">
        <v>236</v>
      </c>
      <c r="B233" s="199" t="s">
        <v>1031</v>
      </c>
      <c r="C233" s="200">
        <v>0</v>
      </c>
      <c r="D233" s="200">
        <v>0</v>
      </c>
      <c r="E233" s="200">
        <v>0</v>
      </c>
    </row>
    <row r="234" spans="1:5" x14ac:dyDescent="0.2">
      <c r="A234" s="198" t="s">
        <v>237</v>
      </c>
      <c r="B234" s="199" t="s">
        <v>1032</v>
      </c>
      <c r="C234" s="200">
        <v>0</v>
      </c>
      <c r="D234" s="200">
        <v>0</v>
      </c>
      <c r="E234" s="200">
        <v>0</v>
      </c>
    </row>
    <row r="235" spans="1:5" x14ac:dyDescent="0.2">
      <c r="A235" s="198" t="s">
        <v>238</v>
      </c>
      <c r="B235" s="199" t="s">
        <v>1033</v>
      </c>
      <c r="C235" s="200">
        <v>0</v>
      </c>
      <c r="D235" s="200">
        <v>0</v>
      </c>
      <c r="E235" s="200">
        <v>0</v>
      </c>
    </row>
    <row r="236" spans="1:5" x14ac:dyDescent="0.2">
      <c r="A236" s="198" t="s">
        <v>239</v>
      </c>
      <c r="B236" s="199" t="s">
        <v>1034</v>
      </c>
      <c r="C236" s="200">
        <v>0</v>
      </c>
      <c r="D236" s="200">
        <v>0</v>
      </c>
      <c r="E236" s="200">
        <v>0</v>
      </c>
    </row>
    <row r="237" spans="1:5" x14ac:dyDescent="0.2">
      <c r="A237" s="198" t="s">
        <v>240</v>
      </c>
      <c r="B237" s="199" t="s">
        <v>1435</v>
      </c>
      <c r="C237" s="200">
        <v>0</v>
      </c>
      <c r="D237" s="200">
        <v>210561000</v>
      </c>
      <c r="E237" s="200">
        <v>210560337</v>
      </c>
    </row>
    <row r="238" spans="1:5" x14ac:dyDescent="0.2">
      <c r="A238" s="198" t="s">
        <v>241</v>
      </c>
      <c r="B238" s="199" t="s">
        <v>1035</v>
      </c>
      <c r="C238" s="200">
        <v>0</v>
      </c>
      <c r="D238" s="200">
        <v>0</v>
      </c>
      <c r="E238" s="200">
        <v>0</v>
      </c>
    </row>
    <row r="239" spans="1:5" x14ac:dyDescent="0.2">
      <c r="A239" s="198" t="s">
        <v>242</v>
      </c>
      <c r="B239" s="199" t="s">
        <v>1036</v>
      </c>
      <c r="C239" s="200">
        <v>0</v>
      </c>
      <c r="D239" s="200">
        <v>0</v>
      </c>
      <c r="E239" s="200">
        <v>0</v>
      </c>
    </row>
    <row r="240" spans="1:5" ht="25.5" x14ac:dyDescent="0.2">
      <c r="A240" s="198" t="s">
        <v>243</v>
      </c>
      <c r="B240" s="199" t="s">
        <v>1339</v>
      </c>
      <c r="C240" s="200">
        <v>0</v>
      </c>
      <c r="D240" s="200">
        <v>0</v>
      </c>
      <c r="E240" s="200">
        <v>206108999</v>
      </c>
    </row>
    <row r="241" spans="1:5" x14ac:dyDescent="0.2">
      <c r="A241" s="198" t="s">
        <v>244</v>
      </c>
      <c r="B241" s="199" t="s">
        <v>1037</v>
      </c>
      <c r="C241" s="200">
        <v>0</v>
      </c>
      <c r="D241" s="200">
        <v>0</v>
      </c>
      <c r="E241" s="200">
        <v>0</v>
      </c>
    </row>
    <row r="242" spans="1:5" x14ac:dyDescent="0.2">
      <c r="A242" s="198" t="s">
        <v>245</v>
      </c>
      <c r="B242" s="199" t="s">
        <v>1038</v>
      </c>
      <c r="C242" s="200">
        <v>0</v>
      </c>
      <c r="D242" s="200">
        <v>0</v>
      </c>
      <c r="E242" s="200">
        <v>0</v>
      </c>
    </row>
    <row r="243" spans="1:5" x14ac:dyDescent="0.2">
      <c r="A243" s="198" t="s">
        <v>246</v>
      </c>
      <c r="B243" s="199" t="s">
        <v>1039</v>
      </c>
      <c r="C243" s="200">
        <v>0</v>
      </c>
      <c r="D243" s="200">
        <v>0</v>
      </c>
      <c r="E243" s="200">
        <v>0</v>
      </c>
    </row>
    <row r="244" spans="1:5" x14ac:dyDescent="0.2">
      <c r="A244" s="198" t="s">
        <v>247</v>
      </c>
      <c r="B244" s="199" t="s">
        <v>1040</v>
      </c>
      <c r="C244" s="200">
        <v>0</v>
      </c>
      <c r="D244" s="200">
        <v>0</v>
      </c>
      <c r="E244" s="200">
        <v>0</v>
      </c>
    </row>
    <row r="245" spans="1:5" x14ac:dyDescent="0.2">
      <c r="A245" s="198" t="s">
        <v>248</v>
      </c>
      <c r="B245" s="199" t="s">
        <v>1041</v>
      </c>
      <c r="C245" s="200">
        <v>0</v>
      </c>
      <c r="D245" s="200">
        <v>0</v>
      </c>
      <c r="E245" s="200">
        <v>1451338</v>
      </c>
    </row>
    <row r="246" spans="1:5" x14ac:dyDescent="0.2">
      <c r="A246" s="198" t="s">
        <v>249</v>
      </c>
      <c r="B246" s="199" t="s">
        <v>1042</v>
      </c>
      <c r="C246" s="200">
        <v>0</v>
      </c>
      <c r="D246" s="200">
        <v>0</v>
      </c>
      <c r="E246" s="200">
        <v>3000000</v>
      </c>
    </row>
    <row r="247" spans="1:5" x14ac:dyDescent="0.2">
      <c r="A247" s="198" t="s">
        <v>250</v>
      </c>
      <c r="B247" s="199" t="s">
        <v>1043</v>
      </c>
      <c r="C247" s="200">
        <v>0</v>
      </c>
      <c r="D247" s="200">
        <v>0</v>
      </c>
      <c r="E247" s="200">
        <v>0</v>
      </c>
    </row>
    <row r="248" spans="1:5" ht="25.5" x14ac:dyDescent="0.2">
      <c r="A248" s="198" t="s">
        <v>251</v>
      </c>
      <c r="B248" s="199" t="s">
        <v>1436</v>
      </c>
      <c r="C248" s="200">
        <v>0</v>
      </c>
      <c r="D248" s="200">
        <v>0</v>
      </c>
      <c r="E248" s="200">
        <v>0</v>
      </c>
    </row>
    <row r="249" spans="1:5" ht="25.5" x14ac:dyDescent="0.2">
      <c r="A249" s="198" t="s">
        <v>252</v>
      </c>
      <c r="B249" s="199" t="s">
        <v>1044</v>
      </c>
      <c r="C249" s="200">
        <v>0</v>
      </c>
      <c r="D249" s="200">
        <v>0</v>
      </c>
      <c r="E249" s="200">
        <v>0</v>
      </c>
    </row>
    <row r="250" spans="1:5" ht="25.5" x14ac:dyDescent="0.2">
      <c r="A250" s="198" t="s">
        <v>253</v>
      </c>
      <c r="B250" s="199" t="s">
        <v>1437</v>
      </c>
      <c r="C250" s="200">
        <v>0</v>
      </c>
      <c r="D250" s="200">
        <v>0</v>
      </c>
      <c r="E250" s="200">
        <v>0</v>
      </c>
    </row>
    <row r="251" spans="1:5" x14ac:dyDescent="0.2">
      <c r="A251" s="198" t="s">
        <v>254</v>
      </c>
      <c r="B251" s="199" t="s">
        <v>1045</v>
      </c>
      <c r="C251" s="200">
        <v>0</v>
      </c>
      <c r="D251" s="200">
        <v>0</v>
      </c>
      <c r="E251" s="200">
        <v>0</v>
      </c>
    </row>
    <row r="252" spans="1:5" x14ac:dyDescent="0.2">
      <c r="A252" s="198" t="s">
        <v>255</v>
      </c>
      <c r="B252" s="199" t="s">
        <v>1046</v>
      </c>
      <c r="C252" s="200">
        <v>0</v>
      </c>
      <c r="D252" s="200">
        <v>0</v>
      </c>
      <c r="E252" s="200">
        <v>0</v>
      </c>
    </row>
    <row r="253" spans="1:5" x14ac:dyDescent="0.2">
      <c r="A253" s="198" t="s">
        <v>256</v>
      </c>
      <c r="B253" s="199" t="s">
        <v>1047</v>
      </c>
      <c r="C253" s="200">
        <v>0</v>
      </c>
      <c r="D253" s="200">
        <v>0</v>
      </c>
      <c r="E253" s="200">
        <v>0</v>
      </c>
    </row>
    <row r="254" spans="1:5" x14ac:dyDescent="0.2">
      <c r="A254" s="198" t="s">
        <v>257</v>
      </c>
      <c r="B254" s="199" t="s">
        <v>1048</v>
      </c>
      <c r="C254" s="200">
        <v>0</v>
      </c>
      <c r="D254" s="200">
        <v>0</v>
      </c>
      <c r="E254" s="200">
        <v>0</v>
      </c>
    </row>
    <row r="255" spans="1:5" x14ac:dyDescent="0.2">
      <c r="A255" s="198" t="s">
        <v>258</v>
      </c>
      <c r="B255" s="199" t="s">
        <v>1049</v>
      </c>
      <c r="C255" s="200">
        <v>0</v>
      </c>
      <c r="D255" s="200">
        <v>0</v>
      </c>
      <c r="E255" s="200">
        <v>0</v>
      </c>
    </row>
    <row r="256" spans="1:5" x14ac:dyDescent="0.2">
      <c r="A256" s="198" t="s">
        <v>259</v>
      </c>
      <c r="B256" s="199" t="s">
        <v>1050</v>
      </c>
      <c r="C256" s="200">
        <v>0</v>
      </c>
      <c r="D256" s="200">
        <v>0</v>
      </c>
      <c r="E256" s="200">
        <v>0</v>
      </c>
    </row>
    <row r="257" spans="1:5" x14ac:dyDescent="0.2">
      <c r="A257" s="198" t="s">
        <v>260</v>
      </c>
      <c r="B257" s="199" t="s">
        <v>1438</v>
      </c>
      <c r="C257" s="200">
        <v>0</v>
      </c>
      <c r="D257" s="200">
        <v>0</v>
      </c>
      <c r="E257" s="200">
        <v>0</v>
      </c>
    </row>
    <row r="258" spans="1:5" x14ac:dyDescent="0.2">
      <c r="A258" s="198" t="s">
        <v>261</v>
      </c>
      <c r="B258" s="199" t="s">
        <v>1051</v>
      </c>
      <c r="C258" s="200">
        <v>0</v>
      </c>
      <c r="D258" s="200">
        <v>0</v>
      </c>
      <c r="E258" s="200">
        <v>0</v>
      </c>
    </row>
    <row r="259" spans="1:5" x14ac:dyDescent="0.2">
      <c r="A259" s="198" t="s">
        <v>262</v>
      </c>
      <c r="B259" s="199" t="s">
        <v>1052</v>
      </c>
      <c r="C259" s="200">
        <v>0</v>
      </c>
      <c r="D259" s="200">
        <v>0</v>
      </c>
      <c r="E259" s="200">
        <v>0</v>
      </c>
    </row>
    <row r="260" spans="1:5" x14ac:dyDescent="0.2">
      <c r="A260" s="198" t="s">
        <v>263</v>
      </c>
      <c r="B260" s="199" t="s">
        <v>1053</v>
      </c>
      <c r="C260" s="200">
        <v>0</v>
      </c>
      <c r="D260" s="200">
        <v>0</v>
      </c>
      <c r="E260" s="200">
        <v>0</v>
      </c>
    </row>
    <row r="261" spans="1:5" x14ac:dyDescent="0.2">
      <c r="A261" s="198" t="s">
        <v>264</v>
      </c>
      <c r="B261" s="199" t="s">
        <v>1054</v>
      </c>
      <c r="C261" s="200">
        <v>0</v>
      </c>
      <c r="D261" s="200">
        <v>0</v>
      </c>
      <c r="E261" s="200">
        <v>0</v>
      </c>
    </row>
    <row r="262" spans="1:5" x14ac:dyDescent="0.2">
      <c r="A262" s="198" t="s">
        <v>265</v>
      </c>
      <c r="B262" s="199" t="s">
        <v>1055</v>
      </c>
      <c r="C262" s="200">
        <v>0</v>
      </c>
      <c r="D262" s="200">
        <v>0</v>
      </c>
      <c r="E262" s="200">
        <v>0</v>
      </c>
    </row>
    <row r="263" spans="1:5" x14ac:dyDescent="0.2">
      <c r="A263" s="198" t="s">
        <v>266</v>
      </c>
      <c r="B263" s="199" t="s">
        <v>378</v>
      </c>
      <c r="C263" s="200">
        <v>0</v>
      </c>
      <c r="D263" s="200">
        <v>0</v>
      </c>
      <c r="E263" s="200">
        <v>0</v>
      </c>
    </row>
    <row r="264" spans="1:5" x14ac:dyDescent="0.2">
      <c r="A264" s="198" t="s">
        <v>267</v>
      </c>
      <c r="B264" s="199" t="s">
        <v>1439</v>
      </c>
      <c r="C264" s="200">
        <v>0</v>
      </c>
      <c r="D264" s="200">
        <v>1000000</v>
      </c>
      <c r="E264" s="200">
        <v>1000000</v>
      </c>
    </row>
    <row r="265" spans="1:5" x14ac:dyDescent="0.2">
      <c r="A265" s="198" t="s">
        <v>268</v>
      </c>
      <c r="B265" s="199" t="s">
        <v>1056</v>
      </c>
      <c r="C265" s="200">
        <v>0</v>
      </c>
      <c r="D265" s="200">
        <v>0</v>
      </c>
      <c r="E265" s="200">
        <v>0</v>
      </c>
    </row>
    <row r="266" spans="1:5" x14ac:dyDescent="0.2">
      <c r="A266" s="198" t="s">
        <v>269</v>
      </c>
      <c r="B266" s="199" t="s">
        <v>1057</v>
      </c>
      <c r="C266" s="200">
        <v>0</v>
      </c>
      <c r="D266" s="200">
        <v>0</v>
      </c>
      <c r="E266" s="200">
        <v>0</v>
      </c>
    </row>
    <row r="267" spans="1:5" x14ac:dyDescent="0.2">
      <c r="A267" s="198" t="s">
        <v>270</v>
      </c>
      <c r="B267" s="199" t="s">
        <v>1058</v>
      </c>
      <c r="C267" s="200">
        <v>0</v>
      </c>
      <c r="D267" s="200">
        <v>0</v>
      </c>
      <c r="E267" s="200">
        <v>1000000</v>
      </c>
    </row>
    <row r="268" spans="1:5" x14ac:dyDescent="0.2">
      <c r="A268" s="198" t="s">
        <v>271</v>
      </c>
      <c r="B268" s="199" t="s">
        <v>1059</v>
      </c>
      <c r="C268" s="200">
        <v>0</v>
      </c>
      <c r="D268" s="200">
        <v>0</v>
      </c>
      <c r="E268" s="200">
        <v>0</v>
      </c>
    </row>
    <row r="269" spans="1:5" x14ac:dyDescent="0.2">
      <c r="A269" s="198" t="s">
        <v>272</v>
      </c>
      <c r="B269" s="199" t="s">
        <v>1060</v>
      </c>
      <c r="C269" s="200">
        <v>0</v>
      </c>
      <c r="D269" s="200">
        <v>0</v>
      </c>
      <c r="E269" s="200">
        <v>0</v>
      </c>
    </row>
    <row r="270" spans="1:5" x14ac:dyDescent="0.2">
      <c r="A270" s="198" t="s">
        <v>273</v>
      </c>
      <c r="B270" s="199" t="s">
        <v>1061</v>
      </c>
      <c r="C270" s="200">
        <v>0</v>
      </c>
      <c r="D270" s="200">
        <v>0</v>
      </c>
      <c r="E270" s="200">
        <v>0</v>
      </c>
    </row>
    <row r="271" spans="1:5" x14ac:dyDescent="0.2">
      <c r="A271" s="198" t="s">
        <v>274</v>
      </c>
      <c r="B271" s="199" t="s">
        <v>1440</v>
      </c>
      <c r="C271" s="200">
        <v>0</v>
      </c>
      <c r="D271" s="200">
        <v>0</v>
      </c>
      <c r="E271" s="200">
        <v>0</v>
      </c>
    </row>
    <row r="272" spans="1:5" x14ac:dyDescent="0.2">
      <c r="A272" s="198" t="s">
        <v>275</v>
      </c>
      <c r="B272" s="199" t="s">
        <v>1062</v>
      </c>
      <c r="C272" s="200">
        <v>0</v>
      </c>
      <c r="D272" s="200">
        <v>0</v>
      </c>
      <c r="E272" s="200">
        <v>0</v>
      </c>
    </row>
    <row r="273" spans="1:5" x14ac:dyDescent="0.2">
      <c r="A273" s="198" t="s">
        <v>276</v>
      </c>
      <c r="B273" s="199" t="s">
        <v>1063</v>
      </c>
      <c r="C273" s="200">
        <v>0</v>
      </c>
      <c r="D273" s="200">
        <v>0</v>
      </c>
      <c r="E273" s="200">
        <v>0</v>
      </c>
    </row>
    <row r="274" spans="1:5" x14ac:dyDescent="0.2">
      <c r="A274" s="198" t="s">
        <v>277</v>
      </c>
      <c r="B274" s="199" t="s">
        <v>1064</v>
      </c>
      <c r="C274" s="200">
        <v>0</v>
      </c>
      <c r="D274" s="200">
        <v>0</v>
      </c>
      <c r="E274" s="200">
        <v>0</v>
      </c>
    </row>
    <row r="275" spans="1:5" x14ac:dyDescent="0.2">
      <c r="A275" s="201" t="s">
        <v>379</v>
      </c>
      <c r="B275" s="202" t="s">
        <v>1441</v>
      </c>
      <c r="C275" s="203">
        <v>0</v>
      </c>
      <c r="D275" s="203">
        <v>211561000</v>
      </c>
      <c r="E275" s="203">
        <v>211560337</v>
      </c>
    </row>
    <row r="276" spans="1:5" x14ac:dyDescent="0.2">
      <c r="A276" s="201" t="s">
        <v>380</v>
      </c>
      <c r="B276" s="202" t="s">
        <v>1442</v>
      </c>
      <c r="C276" s="203">
        <v>2154448565</v>
      </c>
      <c r="D276" s="203">
        <v>3112793856</v>
      </c>
      <c r="E276" s="203">
        <v>1792721484</v>
      </c>
    </row>
  </sheetData>
  <mergeCells count="1">
    <mergeCell ref="A1:E1"/>
  </mergeCells>
  <phoneticPr fontId="7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horizontalDpi="4294967294" r:id="rId1"/>
  <headerFooter alignWithMargins="0">
    <oddHeader>&amp;L
4.sz.melléklet&amp;C&amp;"Arial,Félkövér"&amp;12Nagykovácsi Nagyközség Önkormányzata
2024. évi kiadásai&amp;R
adatok Ft-ban</oddHeader>
    <oddFooter>&amp;C&amp;P&amp;R&amp;F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3"/>
  <sheetViews>
    <sheetView topLeftCell="A19" zoomScaleNormal="100" workbookViewId="0">
      <selection activeCell="J37" sqref="J37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1" customHeight="1" x14ac:dyDescent="0.2">
      <c r="A1" s="221" t="s">
        <v>711</v>
      </c>
      <c r="B1" s="222"/>
      <c r="C1" s="222"/>
      <c r="D1" s="222"/>
      <c r="E1" s="222"/>
    </row>
    <row r="2" spans="1:5" ht="30" x14ac:dyDescent="0.2">
      <c r="A2" s="23"/>
      <c r="B2" s="23" t="s">
        <v>0</v>
      </c>
      <c r="C2" s="23" t="s">
        <v>368</v>
      </c>
      <c r="D2" s="23" t="s">
        <v>369</v>
      </c>
      <c r="E2" s="23" t="s">
        <v>4</v>
      </c>
    </row>
    <row r="3" spans="1:5" ht="15" x14ac:dyDescent="0.2">
      <c r="A3" s="23"/>
      <c r="B3" s="23"/>
      <c r="C3" s="23"/>
      <c r="D3" s="23"/>
      <c r="E3" s="23"/>
    </row>
    <row r="4" spans="1:5" x14ac:dyDescent="0.2">
      <c r="A4" s="198" t="s">
        <v>6</v>
      </c>
      <c r="B4" s="199" t="s">
        <v>386</v>
      </c>
      <c r="C4" s="200">
        <v>0</v>
      </c>
      <c r="D4" s="200">
        <v>0</v>
      </c>
      <c r="E4" s="200">
        <v>0</v>
      </c>
    </row>
    <row r="5" spans="1:5" x14ac:dyDescent="0.2">
      <c r="A5" s="198" t="s">
        <v>7</v>
      </c>
      <c r="B5" s="199" t="s">
        <v>387</v>
      </c>
      <c r="C5" s="200">
        <v>0</v>
      </c>
      <c r="D5" s="200">
        <v>0</v>
      </c>
      <c r="E5" s="200">
        <v>0</v>
      </c>
    </row>
    <row r="6" spans="1:5" x14ac:dyDescent="0.2">
      <c r="A6" s="198" t="s">
        <v>8</v>
      </c>
      <c r="B6" s="199" t="s">
        <v>388</v>
      </c>
      <c r="C6" s="200">
        <v>0</v>
      </c>
      <c r="D6" s="200">
        <v>0</v>
      </c>
      <c r="E6" s="200">
        <v>0</v>
      </c>
    </row>
    <row r="7" spans="1:5" x14ac:dyDescent="0.2">
      <c r="A7" s="198" t="s">
        <v>9</v>
      </c>
      <c r="B7" s="199" t="s">
        <v>389</v>
      </c>
      <c r="C7" s="200">
        <v>0</v>
      </c>
      <c r="D7" s="200">
        <v>0</v>
      </c>
      <c r="E7" s="200">
        <v>0</v>
      </c>
    </row>
    <row r="8" spans="1:5" x14ac:dyDescent="0.2">
      <c r="A8" s="198" t="s">
        <v>10</v>
      </c>
      <c r="B8" s="199" t="s">
        <v>390</v>
      </c>
      <c r="C8" s="200">
        <v>0</v>
      </c>
      <c r="D8" s="200">
        <v>0</v>
      </c>
      <c r="E8" s="200">
        <v>0</v>
      </c>
    </row>
    <row r="9" spans="1:5" x14ac:dyDescent="0.2">
      <c r="A9" s="198" t="s">
        <v>11</v>
      </c>
      <c r="B9" s="199" t="s">
        <v>391</v>
      </c>
      <c r="C9" s="200">
        <v>0</v>
      </c>
      <c r="D9" s="200">
        <v>0</v>
      </c>
      <c r="E9" s="200">
        <v>0</v>
      </c>
    </row>
    <row r="10" spans="1:5" x14ac:dyDescent="0.2">
      <c r="A10" s="198" t="s">
        <v>12</v>
      </c>
      <c r="B10" s="199" t="s">
        <v>1340</v>
      </c>
      <c r="C10" s="200">
        <v>0</v>
      </c>
      <c r="D10" s="200">
        <v>0</v>
      </c>
      <c r="E10" s="200">
        <v>0</v>
      </c>
    </row>
    <row r="11" spans="1:5" x14ac:dyDescent="0.2">
      <c r="A11" s="198" t="s">
        <v>13</v>
      </c>
      <c r="B11" s="199" t="s">
        <v>392</v>
      </c>
      <c r="C11" s="200">
        <v>0</v>
      </c>
      <c r="D11" s="200">
        <v>0</v>
      </c>
      <c r="E11" s="200">
        <v>0</v>
      </c>
    </row>
    <row r="12" spans="1:5" x14ac:dyDescent="0.2">
      <c r="A12" s="198" t="s">
        <v>14</v>
      </c>
      <c r="B12" s="199" t="s">
        <v>393</v>
      </c>
      <c r="C12" s="200">
        <v>0</v>
      </c>
      <c r="D12" s="200">
        <v>0</v>
      </c>
      <c r="E12" s="200">
        <v>0</v>
      </c>
    </row>
    <row r="13" spans="1:5" x14ac:dyDescent="0.2">
      <c r="A13" s="198" t="s">
        <v>15</v>
      </c>
      <c r="B13" s="199" t="s">
        <v>394</v>
      </c>
      <c r="C13" s="200">
        <v>0</v>
      </c>
      <c r="D13" s="200">
        <v>0</v>
      </c>
      <c r="E13" s="200">
        <v>0</v>
      </c>
    </row>
    <row r="14" spans="1:5" x14ac:dyDescent="0.2">
      <c r="A14" s="198" t="s">
        <v>16</v>
      </c>
      <c r="B14" s="199" t="s">
        <v>1341</v>
      </c>
      <c r="C14" s="200">
        <v>0</v>
      </c>
      <c r="D14" s="200">
        <v>0</v>
      </c>
      <c r="E14" s="200">
        <v>0</v>
      </c>
    </row>
    <row r="15" spans="1:5" x14ac:dyDescent="0.2">
      <c r="A15" s="198" t="s">
        <v>17</v>
      </c>
      <c r="B15" s="199" t="s">
        <v>395</v>
      </c>
      <c r="C15" s="200">
        <v>0</v>
      </c>
      <c r="D15" s="200">
        <v>0</v>
      </c>
      <c r="E15" s="200">
        <v>0</v>
      </c>
    </row>
    <row r="16" spans="1:5" x14ac:dyDescent="0.2">
      <c r="A16" s="198" t="s">
        <v>18</v>
      </c>
      <c r="B16" s="199" t="s">
        <v>396</v>
      </c>
      <c r="C16" s="200">
        <v>0</v>
      </c>
      <c r="D16" s="200">
        <v>0</v>
      </c>
      <c r="E16" s="200">
        <v>0</v>
      </c>
    </row>
    <row r="17" spans="1:5" x14ac:dyDescent="0.2">
      <c r="A17" s="198" t="s">
        <v>19</v>
      </c>
      <c r="B17" s="199" t="s">
        <v>397</v>
      </c>
      <c r="C17" s="200">
        <v>0</v>
      </c>
      <c r="D17" s="200">
        <v>0</v>
      </c>
      <c r="E17" s="200">
        <v>0</v>
      </c>
    </row>
    <row r="18" spans="1:5" x14ac:dyDescent="0.2">
      <c r="A18" s="198" t="s">
        <v>20</v>
      </c>
      <c r="B18" s="199" t="s">
        <v>1342</v>
      </c>
      <c r="C18" s="200">
        <v>0</v>
      </c>
      <c r="D18" s="200">
        <v>0</v>
      </c>
      <c r="E18" s="200">
        <v>0</v>
      </c>
    </row>
    <row r="19" spans="1:5" x14ac:dyDescent="0.2">
      <c r="A19" s="198" t="s">
        <v>21</v>
      </c>
      <c r="B19" s="199" t="s">
        <v>398</v>
      </c>
      <c r="C19" s="200">
        <v>0</v>
      </c>
      <c r="D19" s="200">
        <v>0</v>
      </c>
      <c r="E19" s="200">
        <v>0</v>
      </c>
    </row>
    <row r="20" spans="1:5" x14ac:dyDescent="0.2">
      <c r="A20" s="198" t="s">
        <v>22</v>
      </c>
      <c r="B20" s="199" t="s">
        <v>1343</v>
      </c>
      <c r="C20" s="200">
        <v>0</v>
      </c>
      <c r="D20" s="200">
        <v>0</v>
      </c>
      <c r="E20" s="200">
        <v>0</v>
      </c>
    </row>
    <row r="21" spans="1:5" x14ac:dyDescent="0.2">
      <c r="A21" s="198" t="s">
        <v>23</v>
      </c>
      <c r="B21" s="199" t="s">
        <v>399</v>
      </c>
      <c r="C21" s="200">
        <v>0</v>
      </c>
      <c r="D21" s="200">
        <v>0</v>
      </c>
      <c r="E21" s="200">
        <v>0</v>
      </c>
    </row>
    <row r="22" spans="1:5" x14ac:dyDescent="0.2">
      <c r="A22" s="198" t="s">
        <v>24</v>
      </c>
      <c r="B22" s="199" t="s">
        <v>400</v>
      </c>
      <c r="C22" s="200">
        <v>0</v>
      </c>
      <c r="D22" s="200">
        <v>31482380</v>
      </c>
      <c r="E22" s="200">
        <v>31482380</v>
      </c>
    </row>
    <row r="23" spans="1:5" x14ac:dyDescent="0.2">
      <c r="A23" s="198" t="s">
        <v>25</v>
      </c>
      <c r="B23" s="199" t="s">
        <v>401</v>
      </c>
      <c r="C23" s="200">
        <v>1267913000</v>
      </c>
      <c r="D23" s="200">
        <v>1273663000</v>
      </c>
      <c r="E23" s="200">
        <v>1198256989</v>
      </c>
    </row>
    <row r="24" spans="1:5" x14ac:dyDescent="0.2">
      <c r="A24" s="198" t="s">
        <v>26</v>
      </c>
      <c r="B24" s="199" t="s">
        <v>402</v>
      </c>
      <c r="C24" s="200">
        <v>0</v>
      </c>
      <c r="D24" s="200">
        <v>0</v>
      </c>
      <c r="E24" s="200">
        <v>10044000000</v>
      </c>
    </row>
    <row r="25" spans="1:5" x14ac:dyDescent="0.2">
      <c r="A25" s="198" t="s">
        <v>27</v>
      </c>
      <c r="B25" s="199" t="s">
        <v>403</v>
      </c>
      <c r="C25" s="200">
        <v>0</v>
      </c>
      <c r="D25" s="200">
        <v>0</v>
      </c>
      <c r="E25" s="200">
        <v>0</v>
      </c>
    </row>
    <row r="26" spans="1:5" x14ac:dyDescent="0.2">
      <c r="A26" s="198" t="s">
        <v>28</v>
      </c>
      <c r="B26" s="199" t="s">
        <v>404</v>
      </c>
      <c r="C26" s="200">
        <v>0</v>
      </c>
      <c r="D26" s="200">
        <v>0</v>
      </c>
      <c r="E26" s="200">
        <v>0</v>
      </c>
    </row>
    <row r="27" spans="1:5" x14ac:dyDescent="0.2">
      <c r="A27" s="198" t="s">
        <v>29</v>
      </c>
      <c r="B27" s="199" t="s">
        <v>405</v>
      </c>
      <c r="C27" s="200">
        <v>0</v>
      </c>
      <c r="D27" s="200">
        <v>0</v>
      </c>
      <c r="E27" s="200">
        <v>0</v>
      </c>
    </row>
    <row r="28" spans="1:5" x14ac:dyDescent="0.2">
      <c r="A28" s="198" t="s">
        <v>30</v>
      </c>
      <c r="B28" s="199" t="s">
        <v>406</v>
      </c>
      <c r="C28" s="200">
        <v>0</v>
      </c>
      <c r="D28" s="200">
        <v>0</v>
      </c>
      <c r="E28" s="200">
        <v>0</v>
      </c>
    </row>
    <row r="29" spans="1:5" x14ac:dyDescent="0.2">
      <c r="A29" s="198" t="s">
        <v>31</v>
      </c>
      <c r="B29" s="199" t="s">
        <v>1344</v>
      </c>
      <c r="C29" s="200">
        <v>0</v>
      </c>
      <c r="D29" s="200">
        <v>0</v>
      </c>
      <c r="E29" s="200">
        <v>0</v>
      </c>
    </row>
    <row r="30" spans="1:5" x14ac:dyDescent="0.2">
      <c r="A30" s="198" t="s">
        <v>32</v>
      </c>
      <c r="B30" s="199" t="s">
        <v>1345</v>
      </c>
      <c r="C30" s="200">
        <v>1267913000</v>
      </c>
      <c r="D30" s="200">
        <v>1305145380</v>
      </c>
      <c r="E30" s="200">
        <v>11273739369</v>
      </c>
    </row>
    <row r="31" spans="1:5" x14ac:dyDescent="0.2">
      <c r="A31" s="198" t="s">
        <v>33</v>
      </c>
      <c r="B31" s="199" t="s">
        <v>407</v>
      </c>
      <c r="C31" s="200">
        <v>0</v>
      </c>
      <c r="D31" s="200">
        <v>0</v>
      </c>
      <c r="E31" s="200">
        <v>0</v>
      </c>
    </row>
    <row r="32" spans="1:5" x14ac:dyDescent="0.2">
      <c r="A32" s="198" t="s">
        <v>34</v>
      </c>
      <c r="B32" s="199" t="s">
        <v>408</v>
      </c>
      <c r="C32" s="200">
        <v>0</v>
      </c>
      <c r="D32" s="200">
        <v>0</v>
      </c>
      <c r="E32" s="200">
        <v>0</v>
      </c>
    </row>
    <row r="33" spans="1:5" x14ac:dyDescent="0.2">
      <c r="A33" s="198" t="s">
        <v>35</v>
      </c>
      <c r="B33" s="199" t="s">
        <v>1346</v>
      </c>
      <c r="C33" s="200">
        <v>0</v>
      </c>
      <c r="D33" s="200">
        <v>0</v>
      </c>
      <c r="E33" s="200">
        <v>0</v>
      </c>
    </row>
    <row r="34" spans="1:5" x14ac:dyDescent="0.2">
      <c r="A34" s="198" t="s">
        <v>36</v>
      </c>
      <c r="B34" s="199" t="s">
        <v>409</v>
      </c>
      <c r="C34" s="200">
        <v>0</v>
      </c>
      <c r="D34" s="200">
        <v>0</v>
      </c>
      <c r="E34" s="200">
        <v>0</v>
      </c>
    </row>
    <row r="35" spans="1:5" x14ac:dyDescent="0.2">
      <c r="A35" s="198" t="s">
        <v>37</v>
      </c>
      <c r="B35" s="199" t="s">
        <v>410</v>
      </c>
      <c r="C35" s="200">
        <v>0</v>
      </c>
      <c r="D35" s="200">
        <v>0</v>
      </c>
      <c r="E35" s="200">
        <v>0</v>
      </c>
    </row>
    <row r="36" spans="1:5" x14ac:dyDescent="0.2">
      <c r="A36" s="198" t="s">
        <v>38</v>
      </c>
      <c r="B36" s="199" t="s">
        <v>1347</v>
      </c>
      <c r="C36" s="200">
        <v>0</v>
      </c>
      <c r="D36" s="200">
        <v>0</v>
      </c>
      <c r="E36" s="200">
        <v>0</v>
      </c>
    </row>
    <row r="37" spans="1:5" x14ac:dyDescent="0.2">
      <c r="A37" s="198" t="s">
        <v>39</v>
      </c>
      <c r="B37" s="199" t="s">
        <v>411</v>
      </c>
      <c r="C37" s="200">
        <v>0</v>
      </c>
      <c r="D37" s="200">
        <v>0</v>
      </c>
      <c r="E37" s="200">
        <v>0</v>
      </c>
    </row>
    <row r="38" spans="1:5" x14ac:dyDescent="0.2">
      <c r="A38" s="198" t="s">
        <v>40</v>
      </c>
      <c r="B38" s="199" t="s">
        <v>1348</v>
      </c>
      <c r="C38" s="200">
        <v>0</v>
      </c>
      <c r="D38" s="200">
        <v>0</v>
      </c>
      <c r="E38" s="200">
        <v>0</v>
      </c>
    </row>
    <row r="39" spans="1:5" x14ac:dyDescent="0.2">
      <c r="A39" s="198" t="s">
        <v>41</v>
      </c>
      <c r="B39" s="199" t="s">
        <v>412</v>
      </c>
      <c r="C39" s="200">
        <v>0</v>
      </c>
      <c r="D39" s="200">
        <v>0</v>
      </c>
      <c r="E39" s="200">
        <v>0</v>
      </c>
    </row>
    <row r="40" spans="1:5" x14ac:dyDescent="0.2">
      <c r="A40" s="198" t="s">
        <v>42</v>
      </c>
      <c r="B40" s="199" t="s">
        <v>413</v>
      </c>
      <c r="C40" s="200">
        <v>0</v>
      </c>
      <c r="D40" s="200">
        <v>0</v>
      </c>
      <c r="E40" s="200">
        <v>0</v>
      </c>
    </row>
    <row r="41" spans="1:5" x14ac:dyDescent="0.2">
      <c r="A41" s="201" t="s">
        <v>43</v>
      </c>
      <c r="B41" s="202" t="s">
        <v>1349</v>
      </c>
      <c r="C41" s="203">
        <v>1267913000</v>
      </c>
      <c r="D41" s="203">
        <v>1305145380</v>
      </c>
      <c r="E41" s="203">
        <v>11273739369</v>
      </c>
    </row>
    <row r="42" spans="1:5" x14ac:dyDescent="0.2">
      <c r="A42" s="109"/>
      <c r="B42" s="110"/>
      <c r="C42" s="113"/>
      <c r="D42" s="113"/>
      <c r="E42" s="113"/>
    </row>
    <row r="43" spans="1:5" x14ac:dyDescent="0.2">
      <c r="A43" s="111"/>
      <c r="B43" s="112"/>
      <c r="C43" s="114"/>
      <c r="D43" s="114"/>
      <c r="E43" s="114"/>
    </row>
  </sheetData>
  <mergeCells count="1">
    <mergeCell ref="A1:E1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horizontalDpi="4294967294" verticalDpi="0" r:id="rId1"/>
  <headerFooter alignWithMargins="0">
    <oddHeader>&amp;L
4.sz.melléklet&amp;C&amp;"Arial,Félkövér"&amp;12Nagykovácsi Nagyközség Önkormányzata
2024. évi finanszírozási kiadásai&amp;R
adatok Ft-ban</oddHeader>
    <oddFooter>&amp;C&amp;P&amp;R&amp;F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5"/>
  <sheetViews>
    <sheetView topLeftCell="B1" zoomScaleNormal="100" workbookViewId="0">
      <selection activeCell="I12" sqref="I12"/>
    </sheetView>
  </sheetViews>
  <sheetFormatPr defaultRowHeight="12.75" x14ac:dyDescent="0.2"/>
  <cols>
    <col min="1" max="1" width="2.42578125" style="78" customWidth="1"/>
    <col min="2" max="2" width="143.140625" style="78" bestFit="1" customWidth="1"/>
    <col min="3" max="3" width="44.28515625" style="78" customWidth="1"/>
    <col min="4" max="4" width="60.28515625" style="78" hidden="1" customWidth="1"/>
    <col min="5" max="5" width="18.28515625" style="78" hidden="1" customWidth="1"/>
    <col min="6" max="6" width="14" style="78" hidden="1" customWidth="1"/>
    <col min="7" max="7" width="13.85546875" style="78" bestFit="1" customWidth="1"/>
    <col min="8" max="8" width="13.85546875" style="78" hidden="1" customWidth="1"/>
    <col min="9" max="9" width="11.85546875" style="115" customWidth="1"/>
    <col min="10" max="10" width="12.85546875" style="78" customWidth="1"/>
    <col min="11" max="11" width="10.5703125" style="78" bestFit="1" customWidth="1"/>
    <col min="12" max="12" width="11" style="78" hidden="1" customWidth="1"/>
    <col min="13" max="13" width="10.140625" style="78" hidden="1" customWidth="1"/>
    <col min="14" max="14" width="15.28515625" style="78" hidden="1" customWidth="1"/>
    <col min="15" max="15" width="13.85546875" style="78" hidden="1" customWidth="1"/>
    <col min="16" max="16" width="18.140625" style="78" hidden="1" customWidth="1"/>
    <col min="17" max="17" width="22" style="78" hidden="1" customWidth="1"/>
    <col min="18" max="18" width="20" style="78" hidden="1" customWidth="1"/>
    <col min="19" max="19" width="46.7109375" style="78" customWidth="1"/>
  </cols>
  <sheetData>
    <row r="1" spans="2:19" ht="20.25" x14ac:dyDescent="0.3">
      <c r="B1" s="82" t="s">
        <v>1493</v>
      </c>
      <c r="C1" s="81"/>
      <c r="D1" s="81"/>
      <c r="E1" s="81"/>
      <c r="F1" s="81"/>
      <c r="G1" s="81"/>
      <c r="H1" s="81"/>
      <c r="I1" s="116"/>
      <c r="J1" s="81"/>
      <c r="K1" s="81"/>
      <c r="L1" s="81"/>
      <c r="M1" s="81"/>
      <c r="N1" s="81"/>
      <c r="O1" s="81"/>
      <c r="P1" s="81"/>
      <c r="Q1" s="81"/>
      <c r="R1" s="81"/>
      <c r="S1" s="81"/>
    </row>
    <row r="3" spans="2:19" ht="13.5" thickBot="1" x14ac:dyDescent="0.25"/>
    <row r="4" spans="2:19" ht="15.75" x14ac:dyDescent="0.2">
      <c r="B4" s="85" t="s">
        <v>366</v>
      </c>
      <c r="C4" s="86" t="s">
        <v>1494</v>
      </c>
      <c r="D4" s="83"/>
    </row>
    <row r="5" spans="2:19" ht="15.75" x14ac:dyDescent="0.2">
      <c r="B5" s="87"/>
      <c r="C5" s="88"/>
      <c r="D5" s="83"/>
    </row>
    <row r="6" spans="2:19" ht="15" x14ac:dyDescent="0.2">
      <c r="B6" s="208" t="s">
        <v>1119</v>
      </c>
      <c r="C6" s="207">
        <v>14672</v>
      </c>
      <c r="D6" s="84"/>
      <c r="E6" s="78">
        <v>20955</v>
      </c>
      <c r="H6" s="115"/>
    </row>
    <row r="7" spans="2:19" ht="15" x14ac:dyDescent="0.2">
      <c r="B7" s="208" t="s">
        <v>1096</v>
      </c>
      <c r="C7" s="207">
        <v>2910</v>
      </c>
      <c r="D7" s="84"/>
      <c r="E7" s="78">
        <v>2000</v>
      </c>
      <c r="H7" s="115">
        <f>+C7</f>
        <v>2910</v>
      </c>
    </row>
    <row r="8" spans="2:19" ht="15" x14ac:dyDescent="0.2">
      <c r="B8" s="208" t="s">
        <v>707</v>
      </c>
      <c r="C8" s="207">
        <v>470</v>
      </c>
      <c r="D8" s="84"/>
      <c r="E8" s="14">
        <v>580</v>
      </c>
      <c r="H8" s="115">
        <f t="shared" ref="H8:H14" si="0">+C8</f>
        <v>470</v>
      </c>
    </row>
    <row r="9" spans="2:19" s="186" customFormat="1" ht="15" x14ac:dyDescent="0.2">
      <c r="B9" s="208" t="s">
        <v>367</v>
      </c>
      <c r="C9" s="207">
        <v>50</v>
      </c>
      <c r="D9" s="84"/>
      <c r="E9" s="186">
        <v>50</v>
      </c>
      <c r="H9" s="209">
        <f t="shared" si="0"/>
        <v>50</v>
      </c>
      <c r="I9" s="209"/>
    </row>
    <row r="10" spans="2:19" s="186" customFormat="1" ht="15" x14ac:dyDescent="0.2">
      <c r="B10" s="208" t="s">
        <v>1484</v>
      </c>
      <c r="C10" s="207">
        <v>50</v>
      </c>
      <c r="D10" s="84"/>
      <c r="H10" s="209"/>
      <c r="I10" s="209"/>
    </row>
    <row r="11" spans="2:19" s="186" customFormat="1" ht="15" x14ac:dyDescent="0.2">
      <c r="B11" s="214" t="s">
        <v>1544</v>
      </c>
      <c r="C11" s="207">
        <v>1200</v>
      </c>
      <c r="D11" s="84"/>
      <c r="H11" s="209"/>
      <c r="I11" s="209"/>
    </row>
    <row r="12" spans="2:19" s="186" customFormat="1" ht="15" x14ac:dyDescent="0.2">
      <c r="B12" s="208" t="s">
        <v>1097</v>
      </c>
      <c r="C12" s="207">
        <v>471</v>
      </c>
      <c r="D12" s="84"/>
      <c r="E12" s="186">
        <v>1200</v>
      </c>
      <c r="H12" s="209">
        <f t="shared" si="0"/>
        <v>471</v>
      </c>
      <c r="I12" s="209"/>
    </row>
    <row r="13" spans="2:19" s="186" customFormat="1" ht="15" x14ac:dyDescent="0.2">
      <c r="B13" s="214" t="s">
        <v>1543</v>
      </c>
      <c r="C13" s="207">
        <v>100</v>
      </c>
      <c r="D13" s="84"/>
      <c r="H13" s="209">
        <f t="shared" si="0"/>
        <v>100</v>
      </c>
      <c r="I13" s="209"/>
    </row>
    <row r="14" spans="2:19" s="186" customFormat="1" ht="15" x14ac:dyDescent="0.2">
      <c r="B14" s="208" t="s">
        <v>1486</v>
      </c>
      <c r="C14" s="207">
        <v>3262</v>
      </c>
      <c r="D14" s="84"/>
      <c r="E14" s="186">
        <v>50</v>
      </c>
      <c r="H14" s="209">
        <f t="shared" si="0"/>
        <v>3262</v>
      </c>
      <c r="I14" s="209"/>
    </row>
    <row r="15" spans="2:19" s="186" customFormat="1" ht="15" x14ac:dyDescent="0.2">
      <c r="B15" s="208" t="s">
        <v>1358</v>
      </c>
      <c r="C15" s="207">
        <v>500</v>
      </c>
      <c r="D15" s="84"/>
      <c r="E15" s="186">
        <v>524</v>
      </c>
      <c r="H15" s="209"/>
      <c r="I15" s="209"/>
    </row>
    <row r="16" spans="2:19" s="186" customFormat="1" ht="15" x14ac:dyDescent="0.2">
      <c r="B16" s="208" t="s">
        <v>1384</v>
      </c>
      <c r="C16" s="207">
        <v>600</v>
      </c>
      <c r="D16" s="84"/>
      <c r="E16" s="186">
        <v>450</v>
      </c>
      <c r="H16" s="186">
        <v>450</v>
      </c>
      <c r="I16" s="209"/>
    </row>
    <row r="17" spans="2:9" s="186" customFormat="1" ht="15" x14ac:dyDescent="0.2">
      <c r="B17" s="208" t="s">
        <v>1098</v>
      </c>
      <c r="C17" s="207">
        <v>2703</v>
      </c>
      <c r="D17" s="84"/>
      <c r="E17" s="186">
        <v>3262</v>
      </c>
      <c r="H17" s="186">
        <v>3262</v>
      </c>
      <c r="I17" s="209"/>
    </row>
    <row r="18" spans="2:9" s="186" customFormat="1" ht="15" x14ac:dyDescent="0.2">
      <c r="B18" s="208" t="s">
        <v>1099</v>
      </c>
      <c r="C18" s="213">
        <v>20172</v>
      </c>
      <c r="D18" s="84"/>
      <c r="E18" s="186">
        <v>500</v>
      </c>
      <c r="I18" s="209"/>
    </row>
    <row r="19" spans="2:9" s="186" customFormat="1" ht="15" x14ac:dyDescent="0.2">
      <c r="B19" s="208" t="s">
        <v>1542</v>
      </c>
      <c r="C19" s="213">
        <v>1695</v>
      </c>
      <c r="D19" s="84"/>
      <c r="I19" s="209"/>
    </row>
    <row r="20" spans="2:9" ht="15" x14ac:dyDescent="0.2">
      <c r="B20" s="208" t="s">
        <v>1359</v>
      </c>
      <c r="C20" s="213">
        <v>27444</v>
      </c>
      <c r="D20" s="84"/>
      <c r="E20" s="14">
        <v>1868</v>
      </c>
    </row>
    <row r="21" spans="2:9" s="186" customFormat="1" ht="15" x14ac:dyDescent="0.2">
      <c r="B21" s="208" t="s">
        <v>1100</v>
      </c>
      <c r="C21" s="213">
        <v>1490</v>
      </c>
      <c r="D21" s="84"/>
      <c r="E21" s="186">
        <v>9058</v>
      </c>
      <c r="G21" s="209"/>
      <c r="I21" s="209"/>
    </row>
    <row r="22" spans="2:9" s="186" customFormat="1" ht="15" x14ac:dyDescent="0.2">
      <c r="B22" s="208" t="s">
        <v>1545</v>
      </c>
      <c r="C22" s="213">
        <v>800</v>
      </c>
      <c r="D22" s="84"/>
      <c r="G22" s="209"/>
      <c r="I22" s="209"/>
    </row>
    <row r="23" spans="2:9" s="186" customFormat="1" ht="15" x14ac:dyDescent="0.2">
      <c r="B23" s="139" t="s">
        <v>1546</v>
      </c>
      <c r="C23" s="213">
        <v>1000</v>
      </c>
      <c r="D23" s="84"/>
      <c r="G23" s="209"/>
      <c r="I23" s="209"/>
    </row>
    <row r="24" spans="2:9" s="186" customFormat="1" ht="15" x14ac:dyDescent="0.2">
      <c r="B24" s="210" t="s">
        <v>1485</v>
      </c>
      <c r="C24" s="213"/>
      <c r="D24" s="84"/>
      <c r="G24" s="209"/>
      <c r="I24" s="209"/>
    </row>
    <row r="25" spans="2:9" s="186" customFormat="1" ht="15" x14ac:dyDescent="0.2">
      <c r="B25" s="208" t="s">
        <v>1547</v>
      </c>
      <c r="C25" s="213">
        <v>170</v>
      </c>
      <c r="D25" s="84"/>
      <c r="E25" s="186">
        <v>713</v>
      </c>
      <c r="I25" s="209"/>
    </row>
    <row r="26" spans="2:9" s="186" customFormat="1" ht="15" x14ac:dyDescent="0.2">
      <c r="B26" s="139" t="s">
        <v>1548</v>
      </c>
      <c r="C26" s="213">
        <v>700</v>
      </c>
      <c r="D26" s="84"/>
      <c r="I26" s="209"/>
    </row>
    <row r="27" spans="2:9" s="186" customFormat="1" ht="15" x14ac:dyDescent="0.2">
      <c r="B27" s="139" t="s">
        <v>1483</v>
      </c>
      <c r="C27" s="213">
        <v>300</v>
      </c>
      <c r="D27" s="84"/>
      <c r="I27" s="209"/>
    </row>
    <row r="28" spans="2:9" s="186" customFormat="1" ht="15" x14ac:dyDescent="0.2">
      <c r="B28" s="139" t="s">
        <v>1549</v>
      </c>
      <c r="C28" s="213">
        <v>500</v>
      </c>
      <c r="D28" s="84"/>
      <c r="I28" s="209"/>
    </row>
    <row r="29" spans="2:9" s="186" customFormat="1" ht="15" x14ac:dyDescent="0.2">
      <c r="B29" s="139" t="s">
        <v>1550</v>
      </c>
      <c r="C29" s="213">
        <v>100</v>
      </c>
      <c r="D29" s="84"/>
      <c r="I29" s="209"/>
    </row>
    <row r="30" spans="2:9" s="186" customFormat="1" ht="15" x14ac:dyDescent="0.2">
      <c r="B30" s="139" t="s">
        <v>1551</v>
      </c>
      <c r="C30" s="213">
        <v>600</v>
      </c>
      <c r="D30" s="84"/>
      <c r="I30" s="209"/>
    </row>
    <row r="31" spans="2:9" s="186" customFormat="1" ht="15" x14ac:dyDescent="0.2">
      <c r="B31" s="139" t="s">
        <v>1552</v>
      </c>
      <c r="C31" s="213">
        <v>700</v>
      </c>
      <c r="D31" s="84"/>
      <c r="I31" s="209"/>
    </row>
    <row r="32" spans="2:9" s="186" customFormat="1" ht="15" x14ac:dyDescent="0.2">
      <c r="B32" s="139" t="s">
        <v>1553</v>
      </c>
      <c r="C32" s="213">
        <v>300</v>
      </c>
      <c r="D32" s="84"/>
      <c r="I32" s="209"/>
    </row>
    <row r="33" spans="2:10" s="186" customFormat="1" ht="15" x14ac:dyDescent="0.2">
      <c r="B33" s="139" t="s">
        <v>1554</v>
      </c>
      <c r="C33" s="213">
        <v>35</v>
      </c>
      <c r="D33" s="84"/>
      <c r="I33" s="209"/>
    </row>
    <row r="34" spans="2:10" s="186" customFormat="1" ht="15" x14ac:dyDescent="0.2">
      <c r="B34" s="208" t="s">
        <v>1555</v>
      </c>
      <c r="C34" s="213">
        <v>300</v>
      </c>
      <c r="D34" s="84"/>
      <c r="I34" s="209"/>
    </row>
    <row r="35" spans="2:10" s="186" customFormat="1" ht="15" x14ac:dyDescent="0.2">
      <c r="B35" s="139" t="s">
        <v>1556</v>
      </c>
      <c r="C35" s="213">
        <v>600</v>
      </c>
      <c r="D35" s="84"/>
      <c r="I35" s="209"/>
    </row>
    <row r="36" spans="2:10" s="186" customFormat="1" ht="15.75" thickBot="1" x14ac:dyDescent="0.25">
      <c r="B36" s="211" t="s">
        <v>1101</v>
      </c>
      <c r="C36" s="212">
        <f>SUM(C6:C35)</f>
        <v>83894</v>
      </c>
      <c r="D36" s="84"/>
      <c r="E36" s="186">
        <v>100</v>
      </c>
      <c r="H36" s="186">
        <f>SUM(H2:H35)</f>
        <v>10975</v>
      </c>
      <c r="I36" s="209"/>
    </row>
    <row r="37" spans="2:10" s="186" customFormat="1" ht="15" x14ac:dyDescent="0.2">
      <c r="D37" s="84"/>
      <c r="I37" s="209"/>
    </row>
    <row r="38" spans="2:10" s="186" customFormat="1" x14ac:dyDescent="0.2">
      <c r="I38" s="209"/>
    </row>
    <row r="39" spans="2:10" s="186" customFormat="1" x14ac:dyDescent="0.2">
      <c r="I39" s="209"/>
      <c r="J39" s="209"/>
    </row>
    <row r="40" spans="2:10" s="186" customFormat="1" x14ac:dyDescent="0.2">
      <c r="C40" s="209"/>
      <c r="I40" s="209"/>
      <c r="J40" s="209"/>
    </row>
    <row r="41" spans="2:10" s="186" customFormat="1" x14ac:dyDescent="0.2">
      <c r="I41" s="209"/>
    </row>
    <row r="42" spans="2:10" s="186" customFormat="1" x14ac:dyDescent="0.2">
      <c r="C42" s="209"/>
      <c r="G42" s="209"/>
      <c r="H42" s="209"/>
      <c r="I42" s="209"/>
      <c r="J42" s="209"/>
    </row>
    <row r="44" spans="2:10" x14ac:dyDescent="0.2">
      <c r="I44" s="59"/>
    </row>
    <row r="45" spans="2:10" x14ac:dyDescent="0.2">
      <c r="G45" s="115"/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4294967294" r:id="rId1"/>
  <headerFooter>
    <oddHeader>&amp;L3.1 melléklet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3"/>
  <sheetViews>
    <sheetView topLeftCell="A9" zoomScaleNormal="100" workbookViewId="0">
      <selection activeCell="K31" sqref="K31"/>
    </sheetView>
  </sheetViews>
  <sheetFormatPr defaultRowHeight="15" x14ac:dyDescent="0.2"/>
  <cols>
    <col min="1" max="1" width="86.28515625" style="136" customWidth="1"/>
    <col min="2" max="2" width="16" style="137" customWidth="1"/>
    <col min="3" max="3" width="10.140625" bestFit="1" customWidth="1"/>
  </cols>
  <sheetData>
    <row r="1" spans="1:2" s="14" customFormat="1" ht="64.150000000000006" customHeight="1" thickBot="1" x14ac:dyDescent="0.3">
      <c r="A1" s="130"/>
      <c r="B1" s="131" t="s">
        <v>1502</v>
      </c>
    </row>
    <row r="2" spans="1:2" s="14" customFormat="1" ht="16.5" thickBot="1" x14ac:dyDescent="0.3">
      <c r="A2" s="132"/>
      <c r="B2" s="133"/>
    </row>
    <row r="3" spans="1:2" s="14" customFormat="1" ht="15.75" x14ac:dyDescent="0.25">
      <c r="A3" s="134" t="s">
        <v>1106</v>
      </c>
      <c r="B3" s="138"/>
    </row>
    <row r="4" spans="1:2" s="14" customFormat="1" x14ac:dyDescent="0.2">
      <c r="A4" s="139" t="s">
        <v>1503</v>
      </c>
      <c r="B4" s="140">
        <v>375</v>
      </c>
    </row>
    <row r="5" spans="1:2" s="14" customFormat="1" x14ac:dyDescent="0.2">
      <c r="A5" s="139" t="s">
        <v>1504</v>
      </c>
      <c r="B5" s="140">
        <v>2106</v>
      </c>
    </row>
    <row r="6" spans="1:2" s="14" customFormat="1" x14ac:dyDescent="0.2">
      <c r="A6" s="139" t="s">
        <v>1505</v>
      </c>
      <c r="B6" s="140">
        <v>529</v>
      </c>
    </row>
    <row r="7" spans="1:2" s="14" customFormat="1" x14ac:dyDescent="0.2">
      <c r="A7" s="139" t="s">
        <v>1506</v>
      </c>
      <c r="B7" s="140">
        <v>6223</v>
      </c>
    </row>
    <row r="8" spans="1:2" s="14" customFormat="1" x14ac:dyDescent="0.2">
      <c r="A8" s="139" t="s">
        <v>1507</v>
      </c>
      <c r="B8" s="140">
        <v>12000</v>
      </c>
    </row>
    <row r="9" spans="1:2" s="14" customFormat="1" x14ac:dyDescent="0.2">
      <c r="A9" s="192" t="s">
        <v>1508</v>
      </c>
      <c r="B9" s="140">
        <v>58900</v>
      </c>
    </row>
    <row r="10" spans="1:2" s="14" customFormat="1" x14ac:dyDescent="0.2">
      <c r="A10" s="139" t="s">
        <v>1509</v>
      </c>
      <c r="B10" s="140">
        <v>6552</v>
      </c>
    </row>
    <row r="11" spans="1:2" s="14" customFormat="1" x14ac:dyDescent="0.2">
      <c r="A11" s="139" t="s">
        <v>1510</v>
      </c>
      <c r="B11" s="140">
        <v>1863</v>
      </c>
    </row>
    <row r="12" spans="1:2" s="14" customFormat="1" x14ac:dyDescent="0.2">
      <c r="A12" s="139" t="s">
        <v>1511</v>
      </c>
      <c r="B12" s="140">
        <v>2128</v>
      </c>
    </row>
    <row r="13" spans="1:2" s="14" customFormat="1" x14ac:dyDescent="0.2">
      <c r="A13" s="139" t="s">
        <v>1512</v>
      </c>
      <c r="B13" s="140">
        <v>4432</v>
      </c>
    </row>
    <row r="14" spans="1:2" s="14" customFormat="1" x14ac:dyDescent="0.2">
      <c r="A14" s="139" t="s">
        <v>1513</v>
      </c>
      <c r="B14" s="140">
        <v>2545</v>
      </c>
    </row>
    <row r="15" spans="1:2" s="14" customFormat="1" x14ac:dyDescent="0.2">
      <c r="A15" s="139" t="s">
        <v>1514</v>
      </c>
      <c r="B15" s="140">
        <v>4996</v>
      </c>
    </row>
    <row r="16" spans="1:2" s="14" customFormat="1" x14ac:dyDescent="0.2">
      <c r="A16" s="139" t="s">
        <v>1515</v>
      </c>
      <c r="B16" s="140">
        <v>760</v>
      </c>
    </row>
    <row r="17" spans="1:4" s="14" customFormat="1" x14ac:dyDescent="0.2">
      <c r="A17" s="139" t="s">
        <v>1516</v>
      </c>
      <c r="B17" s="140">
        <v>2858</v>
      </c>
    </row>
    <row r="18" spans="1:4" s="14" customFormat="1" x14ac:dyDescent="0.2">
      <c r="A18" s="206" t="s">
        <v>1517</v>
      </c>
      <c r="B18" s="140">
        <v>13402</v>
      </c>
    </row>
    <row r="19" spans="1:4" s="14" customFormat="1" x14ac:dyDescent="0.2">
      <c r="A19" s="139" t="s">
        <v>1518</v>
      </c>
      <c r="B19" s="140">
        <v>698</v>
      </c>
    </row>
    <row r="20" spans="1:4" s="14" customFormat="1" x14ac:dyDescent="0.2">
      <c r="A20" s="139" t="s">
        <v>1519</v>
      </c>
      <c r="B20" s="140">
        <v>3203</v>
      </c>
    </row>
    <row r="21" spans="1:4" s="14" customFormat="1" x14ac:dyDescent="0.2">
      <c r="A21" s="139" t="s">
        <v>1520</v>
      </c>
      <c r="B21" s="140">
        <f>880+1000+880+680+880</f>
        <v>4320</v>
      </c>
      <c r="D21" s="59">
        <f>+B15+B17+B18+B19+B20+B21</f>
        <v>29477</v>
      </c>
    </row>
    <row r="22" spans="1:4" s="14" customFormat="1" x14ac:dyDescent="0.2">
      <c r="A22" s="139" t="s">
        <v>1521</v>
      </c>
      <c r="B22" s="140">
        <v>30377</v>
      </c>
    </row>
    <row r="23" spans="1:4" s="14" customFormat="1" x14ac:dyDescent="0.2">
      <c r="A23" s="139" t="s">
        <v>1522</v>
      </c>
      <c r="B23" s="140">
        <v>205005</v>
      </c>
    </row>
    <row r="24" spans="1:4" s="14" customFormat="1" x14ac:dyDescent="0.2">
      <c r="A24" s="139" t="s">
        <v>1523</v>
      </c>
      <c r="B24" s="140">
        <v>156</v>
      </c>
    </row>
    <row r="25" spans="1:4" s="14" customFormat="1" x14ac:dyDescent="0.2">
      <c r="A25" s="139" t="s">
        <v>1524</v>
      </c>
      <c r="B25" s="140">
        <v>136499</v>
      </c>
    </row>
    <row r="26" spans="1:4" s="14" customFormat="1" x14ac:dyDescent="0.2">
      <c r="A26" s="139" t="s">
        <v>1525</v>
      </c>
      <c r="B26" s="140">
        <v>100</v>
      </c>
    </row>
    <row r="27" spans="1:4" s="14" customFormat="1" x14ac:dyDescent="0.2">
      <c r="A27" s="139" t="s">
        <v>1526</v>
      </c>
      <c r="B27" s="140">
        <v>47</v>
      </c>
    </row>
    <row r="28" spans="1:4" s="14" customFormat="1" x14ac:dyDescent="0.2">
      <c r="A28" s="139" t="s">
        <v>1527</v>
      </c>
      <c r="B28" s="140">
        <v>36212</v>
      </c>
    </row>
    <row r="29" spans="1:4" x14ac:dyDescent="0.2">
      <c r="A29" s="139" t="s">
        <v>1528</v>
      </c>
      <c r="B29" s="140">
        <v>998</v>
      </c>
    </row>
    <row r="30" spans="1:4" x14ac:dyDescent="0.2">
      <c r="A30" s="139" t="s">
        <v>1529</v>
      </c>
      <c r="B30" s="140">
        <v>4037</v>
      </c>
    </row>
    <row r="31" spans="1:4" x14ac:dyDescent="0.2">
      <c r="A31" s="139" t="s">
        <v>1530</v>
      </c>
      <c r="B31" s="140">
        <v>385</v>
      </c>
    </row>
    <row r="32" spans="1:4" x14ac:dyDescent="0.2">
      <c r="A32" s="139" t="s">
        <v>1531</v>
      </c>
      <c r="B32" s="140">
        <v>191</v>
      </c>
    </row>
    <row r="33" spans="1:2" x14ac:dyDescent="0.2">
      <c r="A33" s="139" t="s">
        <v>1532</v>
      </c>
      <c r="B33" s="140">
        <v>433</v>
      </c>
    </row>
    <row r="34" spans="1:2" x14ac:dyDescent="0.2">
      <c r="A34" s="139" t="s">
        <v>1533</v>
      </c>
      <c r="B34" s="140">
        <v>9060</v>
      </c>
    </row>
    <row r="35" spans="1:2" x14ac:dyDescent="0.2">
      <c r="A35" s="139" t="s">
        <v>1534</v>
      </c>
      <c r="B35" s="140">
        <v>630</v>
      </c>
    </row>
    <row r="36" spans="1:2" x14ac:dyDescent="0.2">
      <c r="A36" s="139" t="s">
        <v>1535</v>
      </c>
      <c r="B36" s="140">
        <v>21828</v>
      </c>
    </row>
    <row r="37" spans="1:2" x14ac:dyDescent="0.2">
      <c r="A37" s="139" t="s">
        <v>1536</v>
      </c>
      <c r="B37" s="140">
        <v>25400</v>
      </c>
    </row>
    <row r="38" spans="1:2" x14ac:dyDescent="0.2">
      <c r="A38" s="139" t="s">
        <v>1537</v>
      </c>
      <c r="B38" s="140">
        <v>20198</v>
      </c>
    </row>
    <row r="39" spans="1:2" x14ac:dyDescent="0.2">
      <c r="A39" s="139" t="s">
        <v>1538</v>
      </c>
      <c r="B39" s="140">
        <v>11034</v>
      </c>
    </row>
    <row r="40" spans="1:2" x14ac:dyDescent="0.2">
      <c r="A40" s="139" t="s">
        <v>1539</v>
      </c>
      <c r="B40" s="140">
        <v>4451</v>
      </c>
    </row>
    <row r="41" spans="1:2" x14ac:dyDescent="0.2">
      <c r="A41" s="139" t="s">
        <v>1540</v>
      </c>
      <c r="B41" s="140">
        <v>8354</v>
      </c>
    </row>
    <row r="42" spans="1:2" ht="15.75" thickBot="1" x14ac:dyDescent="0.25">
      <c r="A42" s="139" t="s">
        <v>1541</v>
      </c>
      <c r="B42" s="140">
        <v>2184</v>
      </c>
    </row>
    <row r="43" spans="1:2" ht="16.5" thickBot="1" x14ac:dyDescent="0.3">
      <c r="A43" s="191" t="s">
        <v>1105</v>
      </c>
      <c r="B43" s="135">
        <f>SUM(B3:B42)</f>
        <v>645469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&amp;L3.2 melléklet
&amp;C&amp;"Arial,Félkövér"Nagykovácsi Nagyközség Önkormányzatának 2024. évi beruházásai, felújításai&amp;Radatok forintban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zoomScaleNormal="100" workbookViewId="0">
      <selection activeCell="D16" sqref="D16"/>
    </sheetView>
  </sheetViews>
  <sheetFormatPr defaultRowHeight="12.75" x14ac:dyDescent="0.2"/>
  <cols>
    <col min="1" max="1" width="49.5703125" style="25" customWidth="1"/>
    <col min="2" max="3" width="15.7109375" style="25" customWidth="1"/>
  </cols>
  <sheetData>
    <row r="1" spans="1:3" ht="13.5" thickBot="1" x14ac:dyDescent="0.25">
      <c r="A1" s="24"/>
      <c r="B1" s="24"/>
    </row>
    <row r="2" spans="1:3" ht="31.9" customHeight="1" thickBot="1" x14ac:dyDescent="0.25">
      <c r="A2" s="26" t="s">
        <v>334</v>
      </c>
      <c r="B2" s="35" t="s">
        <v>1495</v>
      </c>
      <c r="C2" s="37" t="s">
        <v>1496</v>
      </c>
    </row>
    <row r="3" spans="1:3" ht="15" customHeight="1" thickBot="1" x14ac:dyDescent="0.25">
      <c r="A3" s="27"/>
      <c r="B3" s="28"/>
      <c r="C3" s="38"/>
    </row>
    <row r="4" spans="1:3" ht="15" customHeight="1" thickBot="1" x14ac:dyDescent="0.25">
      <c r="A4" s="29" t="s">
        <v>335</v>
      </c>
      <c r="B4" s="30">
        <f>SUM(B3:B3)</f>
        <v>0</v>
      </c>
      <c r="C4" s="39">
        <f>SUM(C3:C3)</f>
        <v>0</v>
      </c>
    </row>
    <row r="5" spans="1:3" ht="15" customHeight="1" thickBot="1" x14ac:dyDescent="0.25">
      <c r="A5" s="31"/>
      <c r="B5" s="32"/>
      <c r="C5" s="40"/>
    </row>
    <row r="6" spans="1:3" ht="15" customHeight="1" thickBot="1" x14ac:dyDescent="0.25">
      <c r="A6" s="33" t="s">
        <v>336</v>
      </c>
      <c r="B6" s="34">
        <f>SUM(B5:B5)</f>
        <v>0</v>
      </c>
      <c r="C6" s="41">
        <f>SUM(C5:C5)</f>
        <v>0</v>
      </c>
    </row>
    <row r="7" spans="1:3" ht="15" customHeight="1" thickBot="1" x14ac:dyDescent="0.25">
      <c r="B7" s="44"/>
      <c r="C7" s="36"/>
    </row>
    <row r="8" spans="1:3" ht="15" customHeight="1" thickBot="1" x14ac:dyDescent="0.25">
      <c r="A8" s="33" t="s">
        <v>337</v>
      </c>
      <c r="B8" s="34">
        <f>+B4+B6</f>
        <v>0</v>
      </c>
      <c r="C8" s="41">
        <f>+C4+C6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0" r:id="rId1"/>
  <headerFooter alignWithMargins="0">
    <oddHeader>&amp;L
6.sz.melléklet&amp;C&amp;"Arial,Félkövér"&amp;12Nagykovácsi Nagyközség Önkormányzata
2024. évi adósságállományának alakulása&amp;R
adatok Ft-ban</oddHeader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3"/>
  <dimension ref="A1:E23"/>
  <sheetViews>
    <sheetView zoomScaleNormal="100" workbookViewId="0">
      <selection activeCell="G38" sqref="G38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4" width="9.140625" style="13"/>
    <col min="5" max="5" width="12.7109375" style="13" bestFit="1" customWidth="1"/>
    <col min="6" max="16384" width="9.140625" style="13"/>
  </cols>
  <sheetData>
    <row r="1" spans="1:5" ht="21" customHeight="1" x14ac:dyDescent="0.2">
      <c r="A1" s="221" t="s">
        <v>712</v>
      </c>
      <c r="B1" s="222"/>
      <c r="C1" s="222"/>
    </row>
    <row r="2" spans="1:5" ht="15" x14ac:dyDescent="0.2">
      <c r="A2" s="23"/>
      <c r="B2" s="23" t="s">
        <v>0</v>
      </c>
      <c r="C2" s="23" t="s">
        <v>313</v>
      </c>
    </row>
    <row r="3" spans="1:5" ht="15" x14ac:dyDescent="0.2">
      <c r="A3" s="23"/>
      <c r="B3" s="23"/>
      <c r="C3" s="23"/>
    </row>
    <row r="4" spans="1:5" x14ac:dyDescent="0.2">
      <c r="A4" s="198" t="s">
        <v>6</v>
      </c>
      <c r="B4" s="199" t="s">
        <v>314</v>
      </c>
      <c r="C4" s="200">
        <v>2909479956</v>
      </c>
    </row>
    <row r="5" spans="1:5" x14ac:dyDescent="0.2">
      <c r="A5" s="198" t="s">
        <v>7</v>
      </c>
      <c r="B5" s="199" t="s">
        <v>315</v>
      </c>
      <c r="C5" s="200">
        <v>1792721484</v>
      </c>
    </row>
    <row r="6" spans="1:5" x14ac:dyDescent="0.2">
      <c r="A6" s="201" t="s">
        <v>8</v>
      </c>
      <c r="B6" s="202" t="s">
        <v>316</v>
      </c>
      <c r="C6" s="203">
        <v>1116758472</v>
      </c>
    </row>
    <row r="7" spans="1:5" x14ac:dyDescent="0.2">
      <c r="A7" s="198" t="s">
        <v>9</v>
      </c>
      <c r="B7" s="199" t="s">
        <v>317</v>
      </c>
      <c r="C7" s="200">
        <v>11653980692</v>
      </c>
      <c r="E7" s="77"/>
    </row>
    <row r="8" spans="1:5" x14ac:dyDescent="0.2">
      <c r="A8" s="198" t="s">
        <v>10</v>
      </c>
      <c r="B8" s="199" t="s">
        <v>318</v>
      </c>
      <c r="C8" s="200">
        <v>11273739369</v>
      </c>
      <c r="E8" s="77"/>
    </row>
    <row r="9" spans="1:5" x14ac:dyDescent="0.2">
      <c r="A9" s="201" t="s">
        <v>11</v>
      </c>
      <c r="B9" s="202" t="s">
        <v>319</v>
      </c>
      <c r="C9" s="203">
        <v>380241323</v>
      </c>
    </row>
    <row r="10" spans="1:5" x14ac:dyDescent="0.2">
      <c r="A10" s="201" t="s">
        <v>12</v>
      </c>
      <c r="B10" s="202" t="s">
        <v>320</v>
      </c>
      <c r="C10" s="203">
        <v>1496999795</v>
      </c>
      <c r="E10" s="77"/>
    </row>
    <row r="11" spans="1:5" x14ac:dyDescent="0.2">
      <c r="A11" s="198" t="s">
        <v>13</v>
      </c>
      <c r="B11" s="199" t="s">
        <v>321</v>
      </c>
      <c r="C11" s="200">
        <v>0</v>
      </c>
    </row>
    <row r="12" spans="1:5" x14ac:dyDescent="0.2">
      <c r="A12" s="198" t="s">
        <v>14</v>
      </c>
      <c r="B12" s="199" t="s">
        <v>322</v>
      </c>
      <c r="C12" s="200">
        <v>0</v>
      </c>
    </row>
    <row r="13" spans="1:5" x14ac:dyDescent="0.2">
      <c r="A13" s="201" t="s">
        <v>15</v>
      </c>
      <c r="B13" s="202" t="s">
        <v>323</v>
      </c>
      <c r="C13" s="203">
        <v>0</v>
      </c>
    </row>
    <row r="14" spans="1:5" x14ac:dyDescent="0.2">
      <c r="A14" s="198" t="s">
        <v>16</v>
      </c>
      <c r="B14" s="199" t="s">
        <v>324</v>
      </c>
      <c r="C14" s="200">
        <v>0</v>
      </c>
    </row>
    <row r="15" spans="1:5" x14ac:dyDescent="0.2">
      <c r="A15" s="198" t="s">
        <v>17</v>
      </c>
      <c r="B15" s="199" t="s">
        <v>325</v>
      </c>
      <c r="C15" s="200">
        <v>0</v>
      </c>
    </row>
    <row r="16" spans="1:5" x14ac:dyDescent="0.2">
      <c r="A16" s="201" t="s">
        <v>18</v>
      </c>
      <c r="B16" s="202" t="s">
        <v>326</v>
      </c>
      <c r="C16" s="203">
        <v>0</v>
      </c>
    </row>
    <row r="17" spans="1:3" x14ac:dyDescent="0.2">
      <c r="A17" s="201" t="s">
        <v>19</v>
      </c>
      <c r="B17" s="202" t="s">
        <v>327</v>
      </c>
      <c r="C17" s="203">
        <v>0</v>
      </c>
    </row>
    <row r="18" spans="1:3" x14ac:dyDescent="0.2">
      <c r="A18" s="201" t="s">
        <v>20</v>
      </c>
      <c r="B18" s="202" t="s">
        <v>328</v>
      </c>
      <c r="C18" s="203">
        <v>1496999795</v>
      </c>
    </row>
    <row r="19" spans="1:3" x14ac:dyDescent="0.2">
      <c r="A19" s="201" t="s">
        <v>21</v>
      </c>
      <c r="B19" s="202" t="s">
        <v>329</v>
      </c>
      <c r="C19" s="203">
        <v>0</v>
      </c>
    </row>
    <row r="20" spans="1:3" x14ac:dyDescent="0.2">
      <c r="A20" s="201" t="s">
        <v>22</v>
      </c>
      <c r="B20" s="202" t="s">
        <v>330</v>
      </c>
      <c r="C20" s="203">
        <v>1496999795</v>
      </c>
    </row>
    <row r="21" spans="1:3" x14ac:dyDescent="0.2">
      <c r="A21" s="201" t="s">
        <v>23</v>
      </c>
      <c r="B21" s="202" t="s">
        <v>1117</v>
      </c>
      <c r="C21" s="203">
        <v>0</v>
      </c>
    </row>
    <row r="22" spans="1:3" x14ac:dyDescent="0.2">
      <c r="A22" s="201" t="s">
        <v>24</v>
      </c>
      <c r="B22" s="202" t="s">
        <v>331</v>
      </c>
      <c r="C22" s="203">
        <v>0</v>
      </c>
    </row>
    <row r="23" spans="1:3" x14ac:dyDescent="0.2">
      <c r="A23" s="186"/>
      <c r="B23" s="186"/>
      <c r="C23" s="186"/>
    </row>
  </sheetData>
  <mergeCells count="1">
    <mergeCell ref="A1:C1"/>
  </mergeCells>
  <phoneticPr fontId="7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7.sz.melléklet&amp;C&amp;"Arial,Félkövér"Nagykovácsi Nagyközség Önkormányzata
2024. évi maradványkimutatása&amp;R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4</vt:i4>
      </vt:variant>
    </vt:vector>
  </HeadingPairs>
  <TitlesOfParts>
    <vt:vector size="20" baseType="lpstr">
      <vt:lpstr>3. melléklet_BEVÉTEL_KIADÁS</vt:lpstr>
      <vt:lpstr>4.sz.m.Költségvetési bevételek</vt:lpstr>
      <vt:lpstr>4.sz.m.Finanszírozási bevétel</vt:lpstr>
      <vt:lpstr>4.sz.m.Költségvetési kiadások</vt:lpstr>
      <vt:lpstr>4.sz.m.Finanszírozási kiadások</vt:lpstr>
      <vt:lpstr>5.1. m műk.c. pénzeszközátadás</vt:lpstr>
      <vt:lpstr>5.2.m felhalm.c.kiadások</vt:lpstr>
      <vt:lpstr>6.sz.m.Adósságállomány</vt:lpstr>
      <vt:lpstr>7.sz.Maradvány elsz.</vt:lpstr>
      <vt:lpstr>8.sz.Mérleg</vt:lpstr>
      <vt:lpstr>9.sz Vagyonkimutatás</vt:lpstr>
      <vt:lpstr>1.sz.tájékoztató_adóelengedések</vt:lpstr>
      <vt:lpstr>2. sz tájékoztató_EU-s támogatá</vt:lpstr>
      <vt:lpstr>3. sz. tájékoztató_részesedések</vt:lpstr>
      <vt:lpstr>4. sz.tájék. többéves kihatás</vt:lpstr>
      <vt:lpstr>5.sz. tájék 29A§ tervszám 3 év</vt:lpstr>
      <vt:lpstr>'3. melléklet_BEVÉTEL_KIADÁS'!Nyomtatási_terület</vt:lpstr>
      <vt:lpstr>'5.1. m műk.c. pénzeszközátadás'!Nyomtatási_terület</vt:lpstr>
      <vt:lpstr>'5.2.m felhalm.c.kiadások'!Nyomtatási_terület</vt:lpstr>
      <vt:lpstr>'9.sz Vagyonkimutatás'!Nyomtatási_terület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2025-04-04T09:10:00Z</cp:lastPrinted>
  <dcterms:created xsi:type="dcterms:W3CDTF">2008-07-24T13:43:35Z</dcterms:created>
  <dcterms:modified xsi:type="dcterms:W3CDTF">2025-04-07T15:25:34Z</dcterms:modified>
</cp:coreProperties>
</file>