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102" documentId="8_{D0FEAD81-D820-4A58-A994-BFFAC1D7B550}" xr6:coauthVersionLast="47" xr6:coauthVersionMax="47" xr10:uidLastSave="{94DA24E5-CA2D-476C-B505-DCA7F7F83084}"/>
  <bookViews>
    <workbookView xWindow="-120" yWindow="-120" windowWidth="29040" windowHeight="15840" tabRatio="526" activeTab="4" xr2:uid="{00000000-000D-0000-FFFF-FFFF00000000}"/>
  </bookViews>
  <sheets>
    <sheet name="01 A" sheetId="4" r:id="rId1"/>
    <sheet name=" 02 A" sheetId="5" r:id="rId2"/>
    <sheet name="03 A" sheetId="6" r:id="rId3"/>
    <sheet name="04 A" sheetId="7" r:id="rId4"/>
    <sheet name="12 A" sheetId="28" r:id="rId5"/>
    <sheet name="13 A1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6" l="1"/>
  <c r="L14" i="7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73" i="4"/>
  <c r="J274" i="4"/>
  <c r="J275" i="4"/>
  <c r="J276" i="4"/>
  <c r="J5" i="29" l="1"/>
  <c r="L5" i="29" s="1"/>
  <c r="J6" i="29"/>
  <c r="L6" i="29" s="1"/>
  <c r="J7" i="29"/>
  <c r="L7" i="29" s="1"/>
  <c r="J8" i="29"/>
  <c r="L8" i="29" s="1"/>
  <c r="J9" i="29"/>
  <c r="L9" i="29" s="1"/>
  <c r="J10" i="29"/>
  <c r="L10" i="29" s="1"/>
  <c r="J11" i="29"/>
  <c r="J12" i="29"/>
  <c r="L12" i="29" s="1"/>
  <c r="J13" i="29"/>
  <c r="L13" i="29" s="1"/>
  <c r="J14" i="29"/>
  <c r="L14" i="29" s="1"/>
  <c r="J15" i="29"/>
  <c r="J16" i="29"/>
  <c r="L16" i="29" s="1"/>
  <c r="J17" i="29"/>
  <c r="L17" i="29" s="1"/>
  <c r="J18" i="29"/>
  <c r="L18" i="29" s="1"/>
  <c r="J19" i="29"/>
  <c r="L19" i="29" s="1"/>
  <c r="J20" i="29"/>
  <c r="L20" i="29" s="1"/>
  <c r="J21" i="29"/>
  <c r="L21" i="29" s="1"/>
  <c r="J22" i="29"/>
  <c r="L22" i="29" s="1"/>
  <c r="J23" i="29"/>
  <c r="L23" i="29" s="1"/>
  <c r="J24" i="29"/>
  <c r="L24" i="29" s="1"/>
  <c r="J25" i="29"/>
  <c r="L25" i="29" s="1"/>
  <c r="J26" i="29"/>
  <c r="J27" i="29"/>
  <c r="L27" i="29" s="1"/>
  <c r="J28" i="29"/>
  <c r="L28" i="29" s="1"/>
  <c r="J29" i="29"/>
  <c r="L29" i="29" s="1"/>
  <c r="J30" i="29"/>
  <c r="L30" i="29" s="1"/>
  <c r="J31" i="29"/>
  <c r="L31" i="29" s="1"/>
  <c r="J32" i="29"/>
  <c r="L32" i="29" s="1"/>
  <c r="J33" i="29"/>
  <c r="L33" i="29" s="1"/>
  <c r="J34" i="29"/>
  <c r="L34" i="29" s="1"/>
  <c r="J35" i="29"/>
  <c r="L35" i="29" s="1"/>
  <c r="J36" i="29"/>
  <c r="L36" i="29" s="1"/>
  <c r="J37" i="29"/>
  <c r="L37" i="29" s="1"/>
  <c r="J38" i="29"/>
  <c r="L38" i="29" s="1"/>
  <c r="J39" i="29"/>
  <c r="L39" i="29" s="1"/>
  <c r="J40" i="29"/>
  <c r="L40" i="29" s="1"/>
  <c r="J41" i="29"/>
  <c r="L41" i="29" s="1"/>
  <c r="J42" i="29"/>
  <c r="L42" i="29" s="1"/>
  <c r="J43" i="29"/>
  <c r="L43" i="29" s="1"/>
  <c r="J44" i="29"/>
  <c r="L44" i="29" s="1"/>
  <c r="J45" i="29"/>
  <c r="L45" i="29" s="1"/>
  <c r="J46" i="29"/>
  <c r="L46" i="29" s="1"/>
  <c r="J47" i="29"/>
  <c r="L47" i="29" s="1"/>
  <c r="J4" i="29"/>
  <c r="L4" i="29" s="1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209" i="28"/>
  <c r="J210" i="28"/>
  <c r="J211" i="28"/>
  <c r="J212" i="28"/>
  <c r="J213" i="28"/>
  <c r="J214" i="28"/>
  <c r="J215" i="28"/>
  <c r="J216" i="28"/>
  <c r="J217" i="28"/>
  <c r="J218" i="28"/>
  <c r="J219" i="28"/>
  <c r="J220" i="28"/>
  <c r="J221" i="28"/>
  <c r="J222" i="28"/>
  <c r="J223" i="28"/>
  <c r="J224" i="28"/>
  <c r="J225" i="28"/>
  <c r="J226" i="28"/>
  <c r="J227" i="28"/>
  <c r="J228" i="28"/>
  <c r="J229" i="28"/>
  <c r="J230" i="28"/>
  <c r="J231" i="28"/>
  <c r="J232" i="28"/>
  <c r="J233" i="28"/>
  <c r="J234" i="28"/>
  <c r="J235" i="28"/>
  <c r="J236" i="28"/>
  <c r="J237" i="28"/>
  <c r="J238" i="28"/>
  <c r="J239" i="28"/>
  <c r="J240" i="28"/>
  <c r="J241" i="28"/>
  <c r="J242" i="28"/>
  <c r="J243" i="28"/>
  <c r="J244" i="28"/>
  <c r="J245" i="28"/>
  <c r="J246" i="28"/>
  <c r="J247" i="28"/>
  <c r="J248" i="28"/>
  <c r="J249" i="28"/>
  <c r="J250" i="28"/>
  <c r="J251" i="28"/>
  <c r="J252" i="28"/>
  <c r="J253" i="28"/>
  <c r="J254" i="28"/>
  <c r="J255" i="28"/>
  <c r="J4" i="28"/>
  <c r="J5" i="7"/>
  <c r="J6" i="7"/>
  <c r="J7" i="7"/>
  <c r="J8" i="7"/>
  <c r="J9" i="7"/>
  <c r="J10" i="7"/>
  <c r="J11" i="7"/>
  <c r="J12" i="7"/>
  <c r="J13" i="7"/>
  <c r="J14" i="7"/>
  <c r="J15" i="7"/>
  <c r="J16" i="7"/>
  <c r="L16" i="7" s="1"/>
  <c r="J17" i="7"/>
  <c r="J18" i="7"/>
  <c r="J19" i="7"/>
  <c r="K19" i="7" s="1"/>
  <c r="K11" i="29" s="1"/>
  <c r="K15" i="29" s="1"/>
  <c r="K26" i="29" s="1"/>
  <c r="J20" i="7"/>
  <c r="J21" i="7"/>
  <c r="J22" i="7"/>
  <c r="J23" i="7"/>
  <c r="J24" i="7"/>
  <c r="J26" i="7"/>
  <c r="J27" i="7"/>
  <c r="J28" i="7"/>
  <c r="J29" i="7"/>
  <c r="J30" i="7"/>
  <c r="J31" i="7"/>
  <c r="J32" i="7"/>
  <c r="J33" i="7"/>
  <c r="J4" i="7"/>
  <c r="K5" i="6"/>
  <c r="M5" i="6" s="1"/>
  <c r="K6" i="6"/>
  <c r="M6" i="6" s="1"/>
  <c r="K7" i="6"/>
  <c r="M7" i="6" s="1"/>
  <c r="K8" i="6"/>
  <c r="M8" i="6" s="1"/>
  <c r="K9" i="6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L23" i="6" s="1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" i="6"/>
  <c r="M4" i="6" s="1"/>
  <c r="L26" i="29" l="1"/>
  <c r="L15" i="29"/>
  <c r="L11" i="29"/>
  <c r="K30" i="6"/>
  <c r="K41" i="6" s="1"/>
  <c r="J25" i="7"/>
  <c r="J34" i="7" s="1"/>
  <c r="M9" i="6"/>
  <c r="M30" i="6" s="1"/>
  <c r="M41" i="6" s="1"/>
  <c r="J271" i="4"/>
  <c r="J272" i="4"/>
  <c r="J270" i="4" l="1"/>
  <c r="J202" i="4"/>
  <c r="J191" i="4"/>
  <c r="J193" i="4"/>
  <c r="J6" i="4"/>
  <c r="J269" i="4" l="1"/>
  <c r="L33" i="7" l="1"/>
  <c r="L32" i="7"/>
  <c r="L31" i="7"/>
  <c r="L30" i="7"/>
  <c r="L29" i="7"/>
  <c r="L28" i="7"/>
  <c r="L27" i="7"/>
  <c r="L23" i="7"/>
  <c r="L24" i="7"/>
  <c r="L22" i="7"/>
  <c r="L21" i="7"/>
  <c r="L6" i="7"/>
  <c r="L7" i="7"/>
  <c r="L8" i="7"/>
  <c r="L9" i="7"/>
  <c r="L10" i="7"/>
  <c r="L11" i="7"/>
  <c r="L12" i="7"/>
  <c r="L13" i="7"/>
  <c r="L5" i="7"/>
  <c r="L19" i="7"/>
  <c r="L18" i="7"/>
  <c r="L17" i="7"/>
  <c r="L15" i="7"/>
  <c r="L4" i="7"/>
  <c r="L26" i="7" l="1"/>
  <c r="L20" i="7"/>
  <c r="L25" i="7" s="1"/>
  <c r="L34" i="7" s="1"/>
  <c r="L38" i="7" s="1"/>
  <c r="J268" i="4" l="1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1" i="4"/>
  <c r="J200" i="4"/>
  <c r="J199" i="4"/>
  <c r="J198" i="4"/>
  <c r="J197" i="4"/>
  <c r="J196" i="4"/>
  <c r="J195" i="4"/>
  <c r="J194" i="4"/>
  <c r="J192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" i="4"/>
  <c r="J4" i="4"/>
</calcChain>
</file>

<file path=xl/sharedStrings.xml><?xml version="1.0" encoding="utf-8"?>
<sst xmlns="http://schemas.openxmlformats.org/spreadsheetml/2006/main" count="1908" uniqueCount="1221">
  <si>
    <t>13</t>
  </si>
  <si>
    <t>02</t>
  </si>
  <si>
    <t>03</t>
  </si>
  <si>
    <t>04</t>
  </si>
  <si>
    <t>01/A - K1-K8. Költségvetési kiadások</t>
  </si>
  <si>
    <t>#</t>
  </si>
  <si>
    <t>Megnevezés</t>
  </si>
  <si>
    <t>01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</si>
  <si>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</si>
  <si>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</si>
  <si>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</si>
  <si>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</si>
  <si>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</si>
  <si>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</si>
  <si>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</si>
  <si>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</si>
  <si>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</si>
  <si>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</si>
  <si>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</si>
  <si>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</si>
  <si>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</si>
  <si>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</si>
  <si>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</si>
  <si>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</si>
  <si>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</si>
  <si>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</si>
  <si>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</si>
  <si>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</si>
  <si>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</si>
  <si>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</si>
  <si>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</si>
  <si>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</si>
  <si>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</si>
  <si>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</si>
  <si>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</si>
  <si>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</si>
  <si>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</si>
  <si>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</si>
  <si>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</si>
  <si>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</si>
  <si>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</si>
  <si>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</si>
  <si>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</si>
  <si>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</si>
  <si>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</si>
  <si>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ebből: szociális hozzájárulási adó (K2)</t>
  </si>
  <si>
    <t>23</t>
  </si>
  <si>
    <t>ebből: rehabilitációs hozzájárulás (K2)</t>
  </si>
  <si>
    <t>24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</si>
  <si>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</si>
  <si>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</si>
  <si>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</si>
  <si>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</si>
  <si>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</si>
  <si>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</si>
  <si>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</si>
  <si>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</si>
  <si>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</si>
  <si>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</si>
  <si>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</si>
  <si>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</si>
  <si>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</si>
  <si>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</si>
  <si>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</si>
  <si>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33</t>
  </si>
  <si>
    <t>Informatikai szolgáltatások igénybevétele (K321)</t>
  </si>
  <si>
    <t>34</t>
  </si>
  <si>
    <t>Egyéb kommunikációs szolgáltatások (K322)</t>
  </si>
  <si>
    <t>35</t>
  </si>
  <si>
    <t>36</t>
  </si>
  <si>
    <t>37</t>
  </si>
  <si>
    <t>Vásárolt élelmezés (K332)</t>
  </si>
  <si>
    <t>38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</si>
  <si>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</si>
  <si>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</si>
  <si>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</si>
  <si>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</si>
  <si>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</si>
  <si>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42</t>
  </si>
  <si>
    <t>ebből: államháztartáson belül (K335)</t>
  </si>
  <si>
    <t>43</t>
  </si>
  <si>
    <t>Szakmai tevékenységet segítő szolgáltatások  (K336)</t>
  </si>
  <si>
    <t>44</t>
  </si>
  <si>
    <t>45</t>
  </si>
  <si>
    <t>ebből: biztosítási díjak (K337)</t>
  </si>
  <si>
    <t>46</t>
  </si>
  <si>
    <t>47</t>
  </si>
  <si>
    <t>Kiküldetések kiadásai (K341)</t>
  </si>
  <si>
    <t>48</t>
  </si>
  <si>
    <t>Reklám- és propagandakiadások (K342)</t>
  </si>
  <si>
    <t>49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</si>
  <si>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</si>
  <si>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</si>
  <si>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</si>
  <si>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</si>
  <si>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</si>
  <si>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53</t>
  </si>
  <si>
    <t>ebből: államháztartáson belül (K353)</t>
  </si>
  <si>
    <t>54</t>
  </si>
  <si>
    <t>55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</si>
  <si>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</si>
  <si>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</si>
  <si>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</si>
  <si>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</si>
  <si>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</si>
  <si>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</si>
  <si>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</si>
  <si>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</si>
  <si>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</si>
  <si>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61</t>
  </si>
  <si>
    <t>62</t>
  </si>
  <si>
    <t>Társadalombiztosítási ellátások (K41)</t>
  </si>
  <si>
    <t>63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</si>
  <si>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</si>
  <si>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</si>
  <si>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</si>
  <si>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</si>
  <si>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</si>
  <si>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</si>
  <si>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</si>
  <si>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</si>
  <si>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</si>
  <si>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</si>
  <si>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</si>
  <si>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</si>
  <si>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</si>
  <si>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</si>
  <si>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</si>
  <si>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</si>
  <si>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</si>
  <si>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(K42)</t>
  </si>
  <si>
    <t>73</t>
  </si>
  <si>
    <t>74</t>
  </si>
  <si>
    <t>Pénzbeli kárpótlások, kártérítések (K43)</t>
  </si>
  <si>
    <t>75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</si>
  <si>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</si>
  <si>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</si>
  <si>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</si>
  <si>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</si>
  <si>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</si>
  <si>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</si>
  <si>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</si>
  <si>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</si>
  <si>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</si>
  <si>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</si>
  <si>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</si>
  <si>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</si>
  <si>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</si>
  <si>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83</t>
  </si>
  <si>
    <t>84</t>
  </si>
  <si>
    <t>85</t>
  </si>
  <si>
    <t>ebből: korhatár előtti ellátás és a fegyveres testületek volt tagjai szolgálati járandósága (K45)</t>
  </si>
  <si>
    <t>86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</si>
  <si>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</si>
  <si>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</si>
  <si>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</si>
  <si>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</si>
  <si>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</si>
  <si>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</si>
  <si>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</si>
  <si>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</si>
  <si>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</si>
  <si>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</si>
  <si>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</si>
  <si>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</si>
  <si>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</si>
  <si>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94</t>
  </si>
  <si>
    <t>ebből: hozzájárulás a lakossági energiaköltségekhez (K46)</t>
  </si>
  <si>
    <t>95</t>
  </si>
  <si>
    <t>ebből: lakbértámogatás (K46)</t>
  </si>
  <si>
    <t>96</t>
  </si>
  <si>
    <t>97</t>
  </si>
  <si>
    <t>98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</si>
  <si>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</si>
  <si>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</si>
  <si>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</si>
  <si>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</si>
  <si>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</si>
  <si>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</si>
  <si>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</si>
  <si>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</si>
  <si>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</si>
  <si>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</si>
  <si>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</si>
  <si>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</si>
  <si>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</si>
  <si>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</si>
  <si>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</si>
  <si>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</si>
  <si>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</si>
  <si>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</si>
  <si>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</si>
  <si>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</si>
  <si>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</si>
  <si>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</si>
  <si>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</si>
  <si>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</si>
  <si>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</si>
  <si>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</si>
  <si>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</si>
  <si>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</si>
  <si>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</si>
  <si>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</si>
  <si>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</si>
  <si>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</si>
  <si>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</si>
  <si>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</si>
  <si>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</si>
  <si>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</si>
  <si>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</si>
  <si>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</si>
  <si>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</si>
  <si>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</si>
  <si>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</si>
  <si>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122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</si>
  <si>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</si>
  <si>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</si>
  <si>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</si>
  <si>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</si>
  <si>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</si>
  <si>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</si>
  <si>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</si>
  <si>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</si>
  <si>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</si>
  <si>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128</t>
  </si>
  <si>
    <t>Működési célú garancia- és kezességvállalásból származó kifizetés államháztartáson belülre (K503)</t>
  </si>
  <si>
    <t>129</t>
  </si>
  <si>
    <t>130</t>
  </si>
  <si>
    <t>ebből: központi költségvetési szervek (K504)</t>
  </si>
  <si>
    <t>131</t>
  </si>
  <si>
    <t>ebből: központi kezelésű előirányzatok (K504)</t>
  </si>
  <si>
    <t>132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</si>
  <si>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</si>
  <si>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</si>
  <si>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</si>
  <si>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</si>
  <si>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</si>
  <si>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</si>
  <si>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</si>
  <si>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</si>
  <si>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</si>
  <si>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</si>
  <si>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</si>
  <si>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</si>
  <si>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</si>
  <si>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</si>
  <si>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</si>
  <si>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141</t>
  </si>
  <si>
    <t>ebből: központi költségvetési szervek (K505)</t>
  </si>
  <si>
    <t>142</t>
  </si>
  <si>
    <t>ebből: központi kezelésű előirányzatok (K505)</t>
  </si>
  <si>
    <t>143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</si>
  <si>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</si>
  <si>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</si>
  <si>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</si>
  <si>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</si>
  <si>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</si>
  <si>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</si>
  <si>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</si>
  <si>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</si>
  <si>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</si>
  <si>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</si>
  <si>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</si>
  <si>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</si>
  <si>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</si>
  <si>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</si>
  <si>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</si>
  <si>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</si>
  <si>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</si>
  <si>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</si>
  <si>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</si>
  <si>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</si>
  <si>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</si>
  <si>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</si>
  <si>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</si>
  <si>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</si>
  <si>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</si>
  <si>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</si>
  <si>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</si>
  <si>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</si>
  <si>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</si>
  <si>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</si>
  <si>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</si>
  <si>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</si>
  <si>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</si>
  <si>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</si>
  <si>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</si>
  <si>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</si>
  <si>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</si>
  <si>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</si>
  <si>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</si>
  <si>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</si>
  <si>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</si>
  <si>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</si>
  <si>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</si>
  <si>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</si>
  <si>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</si>
  <si>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</si>
  <si>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</si>
  <si>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</si>
  <si>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</si>
  <si>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</si>
  <si>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</si>
  <si>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</si>
  <si>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</si>
  <si>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</si>
  <si>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</si>
  <si>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</si>
  <si>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</si>
  <si>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</si>
  <si>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</si>
  <si>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</si>
  <si>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</si>
  <si>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</si>
  <si>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</si>
  <si>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</si>
  <si>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</si>
  <si>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</si>
  <si>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</si>
  <si>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</si>
  <si>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</si>
  <si>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</si>
  <si>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</si>
  <si>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</si>
  <si>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</si>
  <si>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</si>
  <si>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</si>
  <si>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</si>
  <si>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</si>
  <si>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</si>
  <si>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</si>
  <si>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</si>
  <si>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</si>
  <si>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</si>
  <si>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</si>
  <si>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</si>
  <si>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</si>
  <si>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</si>
  <si>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</si>
  <si>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</si>
  <si>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</si>
  <si>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Immateriális javak beszerzése, létesítése (K61)</t>
  </si>
  <si>
    <t>193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</si>
  <si>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</si>
  <si>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</si>
  <si>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</si>
  <si>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</si>
  <si>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</si>
  <si>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</si>
  <si>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</si>
  <si>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198</t>
  </si>
  <si>
    <t>199</t>
  </si>
  <si>
    <t>Beruházási célú előzetesen felszámított általános forgalmi adó (K67)</t>
  </si>
  <si>
    <t>200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</si>
  <si>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</si>
  <si>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</si>
  <si>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</si>
  <si>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</si>
  <si>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</si>
  <si>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</si>
  <si>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</si>
  <si>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</si>
  <si>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</si>
  <si>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206</t>
  </si>
  <si>
    <t>Felhalmozási célú garancia- és kezességvállalásból származó kifizetés államháztartáson belülre (K81)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</si>
  <si>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</si>
  <si>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</si>
  <si>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</si>
  <si>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</si>
  <si>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</si>
  <si>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</si>
  <si>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</si>
  <si>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</si>
  <si>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</si>
  <si>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</si>
  <si>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</si>
  <si>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</si>
  <si>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</si>
  <si>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</si>
  <si>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</si>
  <si>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</si>
  <si>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</si>
  <si>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</si>
  <si>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</si>
  <si>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</si>
  <si>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</si>
  <si>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</si>
  <si>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</si>
  <si>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</si>
  <si>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</si>
  <si>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</si>
  <si>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</si>
  <si>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</si>
  <si>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</si>
  <si>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</si>
  <si>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</si>
  <si>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</si>
  <si>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</si>
  <si>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</si>
  <si>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</si>
  <si>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</si>
  <si>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</si>
  <si>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</si>
  <si>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</si>
  <si>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</si>
  <si>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</si>
  <si>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</si>
  <si>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</si>
  <si>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</si>
  <si>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</si>
  <si>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</si>
  <si>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</si>
  <si>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</si>
  <si>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</si>
  <si>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</si>
  <si>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</si>
  <si>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</si>
  <si>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</si>
  <si>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</si>
  <si>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</si>
  <si>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</si>
  <si>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</si>
  <si>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</si>
  <si>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</si>
  <si>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</si>
  <si>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</si>
  <si>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</si>
  <si>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</si>
  <si>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</si>
  <si>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</si>
  <si>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</si>
  <si>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</si>
  <si>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</si>
  <si>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</si>
  <si>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</si>
  <si>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</si>
  <si>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</si>
  <si>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</si>
  <si>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</si>
  <si>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</si>
  <si>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</si>
  <si>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</si>
  <si>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</si>
  <si>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</si>
  <si>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</si>
  <si>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</si>
  <si>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</si>
  <si>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</si>
  <si>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</si>
  <si>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</si>
  <si>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</si>
  <si>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</si>
  <si>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</si>
  <si>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</si>
  <si>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</si>
  <si>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</si>
  <si>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</si>
  <si>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</si>
  <si>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</si>
  <si>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</si>
  <si>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</si>
  <si>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</si>
  <si>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</si>
  <si>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</si>
  <si>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</si>
  <si>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</si>
  <si>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</si>
  <si>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</si>
  <si>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</si>
  <si>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</si>
  <si>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</si>
  <si>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</si>
  <si>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</si>
  <si>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</si>
  <si>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</si>
  <si>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</si>
  <si>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02 - Beszámoló a B1. - B7.  költségvetési bevételek előirányzatának teljesítéséről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</si>
  <si>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</si>
  <si>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</si>
  <si>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</si>
  <si>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</si>
  <si>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</si>
  <si>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</si>
  <si>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</si>
  <si>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</si>
  <si>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</si>
  <si>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</si>
  <si>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</si>
  <si>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</si>
  <si>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</si>
  <si>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</si>
  <si>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</si>
  <si>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</si>
  <si>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</si>
  <si>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</si>
  <si>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</si>
  <si>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</si>
  <si>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</si>
  <si>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</si>
  <si>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</si>
  <si>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</si>
  <si>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</si>
  <si>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</si>
  <si>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</si>
  <si>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</si>
  <si>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</si>
  <si>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</si>
  <si>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</si>
  <si>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</si>
  <si>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</si>
  <si>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</si>
  <si>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</si>
  <si>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</si>
  <si>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</si>
  <si>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</si>
  <si>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</si>
  <si>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</si>
  <si>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</si>
  <si>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</si>
  <si>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</si>
  <si>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</si>
  <si>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</si>
  <si>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</si>
  <si>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</si>
  <si>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</si>
  <si>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</si>
  <si>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</si>
  <si>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</si>
  <si>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</si>
  <si>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</si>
  <si>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</si>
  <si>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</si>
  <si>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</si>
  <si>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</si>
  <si>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</si>
  <si>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</si>
  <si>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</si>
  <si>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</si>
  <si>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</si>
  <si>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</si>
  <si>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</si>
  <si>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</si>
  <si>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</si>
  <si>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</si>
  <si>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</si>
  <si>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</si>
  <si>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</si>
  <si>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</si>
  <si>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</si>
  <si>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</si>
  <si>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</si>
  <si>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</si>
  <si>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</si>
  <si>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</si>
  <si>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</si>
  <si>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</si>
  <si>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</si>
  <si>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</si>
  <si>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</si>
  <si>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</si>
  <si>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</si>
  <si>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</si>
  <si>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</si>
  <si>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</si>
  <si>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</si>
  <si>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</si>
  <si>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</si>
  <si>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</si>
  <si>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</si>
  <si>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</si>
  <si>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</si>
  <si>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</si>
  <si>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</si>
  <si>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</si>
  <si>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</si>
  <si>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</si>
  <si>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</si>
  <si>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</si>
  <si>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</si>
  <si>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</si>
  <si>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</si>
  <si>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</si>
  <si>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</si>
  <si>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</si>
  <si>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</si>
  <si>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</si>
  <si>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</si>
  <si>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</si>
  <si>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</si>
  <si>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</si>
  <si>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</si>
  <si>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</si>
  <si>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</si>
  <si>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</si>
  <si>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</si>
  <si>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</si>
  <si>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</si>
  <si>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</si>
  <si>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</si>
  <si>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</si>
  <si>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</si>
  <si>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</si>
  <si>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</si>
  <si>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</si>
  <si>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</si>
  <si>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</si>
  <si>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</si>
  <si>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</si>
  <si>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</si>
  <si>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</si>
  <si>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</si>
  <si>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</si>
  <si>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</si>
  <si>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</si>
  <si>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</si>
  <si>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</si>
  <si>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</si>
  <si>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</si>
  <si>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</si>
  <si>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</si>
  <si>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</si>
  <si>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</si>
  <si>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</si>
  <si>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</si>
  <si>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</si>
  <si>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</si>
  <si>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</si>
  <si>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</si>
  <si>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</si>
  <si>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</si>
  <si>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</si>
  <si>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</si>
  <si>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</si>
  <si>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</si>
  <si>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</si>
  <si>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</si>
  <si>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</si>
  <si>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</si>
  <si>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</si>
  <si>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</si>
  <si>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</si>
  <si>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</si>
  <si>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</si>
  <si>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</si>
  <si>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</si>
  <si>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</si>
  <si>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</si>
  <si>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</si>
  <si>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</si>
  <si>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</si>
  <si>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</si>
  <si>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</si>
  <si>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</si>
  <si>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</si>
  <si>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</si>
  <si>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</si>
  <si>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</si>
  <si>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</si>
  <si>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</si>
  <si>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</si>
  <si>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</si>
  <si>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</si>
  <si>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</si>
  <si>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</si>
  <si>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</si>
  <si>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</si>
  <si>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</si>
  <si>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</si>
  <si>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</si>
  <si>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</si>
  <si>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</si>
  <si>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</si>
  <si>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</si>
  <si>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</si>
  <si>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</si>
  <si>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</si>
  <si>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</si>
  <si>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</si>
  <si>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</si>
  <si>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</si>
  <si>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</si>
  <si>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</si>
  <si>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</si>
  <si>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</si>
  <si>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</si>
  <si>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</si>
  <si>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</si>
  <si>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</si>
  <si>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</si>
  <si>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</si>
  <si>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</si>
  <si>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</si>
  <si>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</si>
  <si>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</si>
  <si>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</si>
  <si>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</si>
  <si>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</si>
  <si>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</si>
  <si>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</si>
  <si>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</si>
  <si>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</si>
  <si>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</si>
  <si>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</si>
  <si>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</si>
  <si>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</si>
  <si>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</si>
  <si>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</si>
  <si>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</si>
  <si>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</si>
  <si>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ebből: kárpótlási jegyek (K9121)</t>
  </si>
  <si>
    <t>Befektetési célú belföldi értékpapírok vásárlása (K9122)</t>
  </si>
  <si>
    <t>Kincstárjegyek beváltása (K9123)</t>
  </si>
  <si>
    <t>ebből: fedezeti ügyletek nettó kiadásai (K9124)</t>
  </si>
  <si>
    <t>ebből: kárpótlási jegyek (K9124)</t>
  </si>
  <si>
    <t>Belföldi kötvények beváltása (K9125)</t>
  </si>
  <si>
    <t>ebből: fedezeti ügyletek nettó kiadásai (K9126)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</si>
  <si>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</si>
  <si>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</si>
  <si>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</si>
  <si>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</si>
  <si>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</si>
  <si>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</si>
  <si>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</si>
  <si>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</si>
  <si>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Forgatási célú külföldi értékpapírok vásárlása (K921)</t>
  </si>
  <si>
    <t>Befektetési célú külföldi értékpapírok vásárlása (K922)</t>
  </si>
  <si>
    <t>ebből: fedezeti ügyletek nettó kiadásai (K923)</t>
  </si>
  <si>
    <t>Hitelek, kölcsönök törlesztése külföldi kormányoknak és nemzetközi szervezeteknek (K924)</t>
  </si>
  <si>
    <t>ebből: fedezeti ügyletek nettó kiadásai (K925)</t>
  </si>
  <si>
    <t>Adóssághoz nem kapcsolódó származékos ügyletek kiadásai (K93)</t>
  </si>
  <si>
    <t>Váltókiadások (K94)</t>
  </si>
  <si>
    <t>04 - B8. Finanszírozási bevételek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</si>
  <si>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</si>
  <si>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</si>
  <si>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</si>
  <si>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</si>
  <si>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</si>
  <si>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</si>
  <si>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</si>
  <si>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</si>
  <si>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</si>
  <si>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</si>
  <si>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</si>
  <si>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</si>
  <si>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</si>
  <si>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</si>
  <si>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</si>
  <si>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</si>
  <si>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</si>
  <si>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</si>
  <si>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</si>
  <si>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</si>
  <si>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</si>
  <si>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</si>
  <si>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</si>
  <si>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12/A - Mérleg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</si>
  <si>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</si>
  <si>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</si>
  <si>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</si>
  <si>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</si>
  <si>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</si>
  <si>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</si>
  <si>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</si>
  <si>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</si>
  <si>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</si>
  <si>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</si>
  <si>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</si>
  <si>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</si>
  <si>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</si>
  <si>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</si>
  <si>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</si>
  <si>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</si>
  <si>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</si>
  <si>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</si>
  <si>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</si>
  <si>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</si>
  <si>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</si>
  <si>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</si>
  <si>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</si>
  <si>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</si>
  <si>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</si>
  <si>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</si>
  <si>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</si>
  <si>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</si>
  <si>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</si>
  <si>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</si>
  <si>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</si>
  <si>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</si>
  <si>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</si>
  <si>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</si>
  <si>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</si>
  <si>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</si>
  <si>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</si>
  <si>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</si>
  <si>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</si>
  <si>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</si>
  <si>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</si>
  <si>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</si>
  <si>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</si>
  <si>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</si>
  <si>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</si>
  <si>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</si>
  <si>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</si>
  <si>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</si>
  <si>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</si>
  <si>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</si>
  <si>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</si>
  <si>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</si>
  <si>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</si>
  <si>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</si>
  <si>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</si>
  <si>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</si>
  <si>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</si>
  <si>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</si>
  <si>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</si>
  <si>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</si>
  <si>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</si>
  <si>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</si>
  <si>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</si>
  <si>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</si>
  <si>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</si>
  <si>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</si>
  <si>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</si>
  <si>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</si>
  <si>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</si>
  <si>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</si>
  <si>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</si>
  <si>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</si>
  <si>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</si>
  <si>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</si>
  <si>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</si>
  <si>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</si>
  <si>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</si>
  <si>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</si>
  <si>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</si>
  <si>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</si>
  <si>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</si>
  <si>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</si>
  <si>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</si>
  <si>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</si>
  <si>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</si>
  <si>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</si>
  <si>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</si>
  <si>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</si>
  <si>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</si>
  <si>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</si>
  <si>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</si>
  <si>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</si>
  <si>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</si>
  <si>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</si>
  <si>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</si>
  <si>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</si>
  <si>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</si>
  <si>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</si>
  <si>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</si>
  <si>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</si>
  <si>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</si>
  <si>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</si>
  <si>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</si>
  <si>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</si>
  <si>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</si>
  <si>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</si>
  <si>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</si>
  <si>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</si>
  <si>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</si>
  <si>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</si>
  <si>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</si>
  <si>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</si>
  <si>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</si>
  <si>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</si>
  <si>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</si>
  <si>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</si>
  <si>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</si>
  <si>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</si>
  <si>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</si>
  <si>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</si>
  <si>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</si>
  <si>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</si>
  <si>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</si>
  <si>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</si>
  <si>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</si>
  <si>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</si>
  <si>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</si>
  <si>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</si>
  <si>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</si>
  <si>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</si>
  <si>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</si>
  <si>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</si>
  <si>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</si>
  <si>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</si>
  <si>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</si>
  <si>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</si>
  <si>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</si>
  <si>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</si>
  <si>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</si>
  <si>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</si>
  <si>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</si>
  <si>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</si>
  <si>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</si>
  <si>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</si>
  <si>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</si>
  <si>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</si>
  <si>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</si>
  <si>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</si>
  <si>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</si>
  <si>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</si>
  <si>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</si>
  <si>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</si>
  <si>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</si>
  <si>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</si>
  <si>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</si>
  <si>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</si>
  <si>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</si>
  <si>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</si>
  <si>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</si>
  <si>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</si>
  <si>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</si>
  <si>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</si>
  <si>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</si>
  <si>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</si>
  <si>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</si>
  <si>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</si>
  <si>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</si>
  <si>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</si>
  <si>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</si>
  <si>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</si>
  <si>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</si>
  <si>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</si>
  <si>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</si>
  <si>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</si>
  <si>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</si>
  <si>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</si>
  <si>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</si>
  <si>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</si>
  <si>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</si>
  <si>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</si>
  <si>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</si>
  <si>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</si>
  <si>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</si>
  <si>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</si>
  <si>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</si>
  <si>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</si>
  <si>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</si>
  <si>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</si>
  <si>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</si>
  <si>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</si>
  <si>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</si>
  <si>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</si>
  <si>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</si>
  <si>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</si>
  <si>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</si>
  <si>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</si>
  <si>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</si>
  <si>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</si>
  <si>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</si>
  <si>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</si>
  <si>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</si>
  <si>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</si>
  <si>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</si>
  <si>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</si>
  <si>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</si>
  <si>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</si>
  <si>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</si>
  <si>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</si>
  <si>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</si>
  <si>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</si>
  <si>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</si>
  <si>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</si>
  <si>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</si>
  <si>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</si>
  <si>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</si>
  <si>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</si>
  <si>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</si>
  <si>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</si>
  <si>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</si>
  <si>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</si>
  <si>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</si>
  <si>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</si>
  <si>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</si>
  <si>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</si>
  <si>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</si>
  <si>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</si>
  <si>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</si>
  <si>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</si>
  <si>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</si>
  <si>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</si>
  <si>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</si>
  <si>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</si>
  <si>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</si>
  <si>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</si>
  <si>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</si>
  <si>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</si>
  <si>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</si>
  <si>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</si>
  <si>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</si>
  <si>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</si>
  <si>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</si>
  <si>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13/A1 -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</si>
  <si>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</si>
  <si>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</si>
  <si>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</si>
  <si>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</si>
  <si>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</si>
  <si>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</si>
  <si>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</si>
  <si>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</si>
  <si>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</si>
  <si>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</si>
  <si>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</si>
  <si>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</si>
  <si>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</si>
  <si>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</si>
  <si>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</si>
  <si>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</si>
  <si>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</si>
  <si>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</si>
  <si>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</si>
  <si>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</si>
  <si>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</si>
  <si>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</si>
  <si>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</si>
  <si>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</si>
  <si>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</si>
  <si>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</si>
  <si>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</si>
  <si>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</si>
  <si>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</si>
  <si>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</si>
  <si>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</si>
  <si>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</si>
  <si>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</si>
  <si>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</si>
  <si>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</si>
  <si>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</si>
  <si>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</si>
  <si>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</si>
  <si>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</si>
  <si>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</si>
  <si>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</si>
  <si>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</si>
  <si>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</si>
  <si>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ÖNKORMÁNYZAT</t>
  </si>
  <si>
    <t>HIVATAL</t>
  </si>
  <si>
    <t>ÓVODA</t>
  </si>
  <si>
    <t>BÖLCSŐDE</t>
  </si>
  <si>
    <t>KÖNYVTÁR és MŰVHÁZ</t>
  </si>
  <si>
    <t>KONSZOLIDÁLT ÖSSZEG</t>
  </si>
  <si>
    <t>NATÜ</t>
  </si>
  <si>
    <t>KONSZOLIDÁLÁS ELŐTTI ÖSSZEG</t>
  </si>
  <si>
    <t>KONSZOLIDÁLÁS</t>
  </si>
  <si>
    <t>Készletbeszerzés (=28+29+30) (K31)</t>
  </si>
  <si>
    <t>Kommunikációs szolgáltatások (=32+33) (K32)</t>
  </si>
  <si>
    <t>ebből: kivételes rokkantsági ellátás (K44)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</si>
  <si>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</si>
  <si>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</si>
  <si>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</si>
  <si>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</si>
  <si>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</si>
  <si>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G/III Egyéb eszközök induláskori értéke és változásai</t>
  </si>
  <si>
    <t>26b - ebből: egyéb pénzeszközök és sajátos elszámolások  mérlegfordulónapi értékelése során megállapított (nem realizált) árfolyamvesztesége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</si>
  <si>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</si>
  <si>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</si>
  <si>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</si>
  <si>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</si>
  <si>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</si>
  <si>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</si>
  <si>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</si>
  <si>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</si>
  <si>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</si>
  <si>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</si>
  <si>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</si>
  <si>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</si>
  <si>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</si>
  <si>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</si>
  <si>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</si>
  <si>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</si>
  <si>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</si>
  <si>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</si>
  <si>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</si>
  <si>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</si>
  <si>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</si>
  <si>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</si>
  <si>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</si>
  <si>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</si>
  <si>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</si>
  <si>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</si>
  <si>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</si>
  <si>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</si>
  <si>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Forgatási célú belföldi értékpapírok vásárlása (&gt;=08) (K9121)</t>
  </si>
  <si>
    <t>Éven belüli lejáratú belföldi értékpapírok beváltása (&gt;=12+13) (K9124)</t>
  </si>
  <si>
    <t>Éven túli lejáratú belföldi értékpapírok beváltása (&gt;=16) (K9126)</t>
  </si>
  <si>
    <t>Belföldi értékpapírok kiadásai (=07+09+10+11+14+15) (K912)</t>
  </si>
  <si>
    <t>Tulajdonosi kölcsönök kiadásai (=24+25) (K919)</t>
  </si>
  <si>
    <t>Belföldi finanszírozás kiadásai (=06+17+…+23+26) (K91)</t>
  </si>
  <si>
    <t>Külföldi értékpapírok beváltása (&gt;=31) (K923)</t>
  </si>
  <si>
    <t>Hitelek, kölcsönök törlesztése külföldi pénzintézeteknek (&gt;=34) (K925)</t>
  </si>
  <si>
    <t>Külföldi finanszírozás kiadásai (=28+29+30+32+33) (K92)</t>
  </si>
  <si>
    <t>Finanszírozási kiadások (=27+35+36+37) (K9)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</si>
  <si>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</si>
  <si>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</si>
  <si>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</si>
  <si>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</si>
  <si>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</si>
  <si>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</si>
  <si>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</si>
  <si>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</si>
  <si>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</si>
  <si>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</si>
  <si>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</si>
  <si>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283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</si>
  <si>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</si>
  <si>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</si>
  <si>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</si>
  <si>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</si>
  <si>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</si>
  <si>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</si>
  <si>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</si>
  <si>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</si>
  <si>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</si>
  <si>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</si>
  <si>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</si>
  <si>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</si>
  <si>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</si>
  <si>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</si>
  <si>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</si>
  <si>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</si>
  <si>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</si>
  <si>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</si>
  <si>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</si>
  <si>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</si>
  <si>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</si>
  <si>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</si>
  <si>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</si>
  <si>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</si>
  <si>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</si>
  <si>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</si>
  <si>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</si>
  <si>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</si>
  <si>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</si>
  <si>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</si>
  <si>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</si>
  <si>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</si>
  <si>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</si>
  <si>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</si>
  <si>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</si>
  <si>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</si>
  <si>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</si>
  <si>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</si>
  <si>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</si>
  <si>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</si>
  <si>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</si>
  <si>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</si>
  <si>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</si>
  <si>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</si>
  <si>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</si>
  <si>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</si>
  <si>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</si>
  <si>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</si>
  <si>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</si>
  <si>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</si>
  <si>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</si>
  <si>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</si>
  <si>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</si>
  <si>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</si>
  <si>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</si>
  <si>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</si>
  <si>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</si>
  <si>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</si>
  <si>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</si>
  <si>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</si>
  <si>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</si>
  <si>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</si>
  <si>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</si>
  <si>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</si>
  <si>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</si>
  <si>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</si>
  <si>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</si>
  <si>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</si>
  <si>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</si>
  <si>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</si>
  <si>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</si>
  <si>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</si>
  <si>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</si>
  <si>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Bérhez és foglalkoztatáshoz kapcsolódó adók (=105+…+107) (B33)</t>
  </si>
  <si>
    <t>Vagyoni tipusú adók (=109+…+114) (B34)</t>
  </si>
  <si>
    <t>Értékesítési és forgalmi adók (=116+…+135) (B351)</t>
  </si>
  <si>
    <t>ebből: bank- és biztosítási ágazatot terhelő pótadó (B351)</t>
  </si>
  <si>
    <t>ebből: légitársaságok hozzájárulása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</si>
  <si>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</si>
  <si>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</si>
  <si>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Fogyasztási adók  (=137+138+139) (B352)</t>
  </si>
  <si>
    <t>Gépjárműadók (=142+…+144) (B354)</t>
  </si>
  <si>
    <t>ebből: belföldi gépjárművek adója (B354)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</si>
  <si>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</si>
  <si>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</si>
  <si>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</si>
  <si>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ebből: ebrendészeti hozzájárulás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</si>
  <si>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</si>
  <si>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</si>
  <si>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</si>
  <si>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(&gt;=190+…+195) (B404)</t>
  </si>
  <si>
    <t>Befektetett pénzügyi eszközökből származó bevételek (&gt;=200+…+202) (B4081)</t>
  </si>
  <si>
    <t>Egyéb kapott (járó) kamatok és kamatjellegű bevételek (&gt;=204+205+206) (B4082)</t>
  </si>
  <si>
    <t>ebből: befektetési jegyek  (B4082)</t>
  </si>
  <si>
    <t>Kamatbevételek és más nyereségjellegű bevételek (=199+203) (B408)</t>
  </si>
  <si>
    <t>Más egyéb pénzügyi műveletek bevételei (&gt;=210+…+213) (B4092)</t>
  </si>
  <si>
    <t>Egyéb pénzügyi műveletek bevételei (=208+209) (B409)</t>
  </si>
  <si>
    <t>Egyéb működési bevételek (&gt;=217+218) (B411)</t>
  </si>
  <si>
    <t>Működési bevételek (=183+184+187+189+196+197+198+207+214+215+216) (B4)</t>
  </si>
  <si>
    <t>Immateriális javak értékesítése (&gt;=221) (B51)</t>
  </si>
  <si>
    <t>Ingatlanok értékesítése (&gt;=223) (B52)</t>
  </si>
  <si>
    <t>Részesedések értékesítése (&gt;=226+227) (B54)</t>
  </si>
  <si>
    <t>Részesedések megszűnéséhez kapcsolódó bevételek (&gt;=229) (B55)</t>
  </si>
  <si>
    <t>Felhalmozási bevételek (=220+222+224+225+228) (B5)</t>
  </si>
  <si>
    <t>Működési célú visszatérítendő támogatások, kölcsönök visszatérülése államháztartáson kívülről (=235+…+243) (B64)</t>
  </si>
  <si>
    <t>Egyéb működési célú átvett pénzeszközök (=245…+255)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</si>
  <si>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</si>
  <si>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</si>
  <si>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</si>
  <si>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Felhalmozási célú átvett pénzeszközök (=257+…+260+270) (B7)</t>
  </si>
  <si>
    <t>Költségvetési bevételek (=45+81+182+219+230+256+282)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</si>
</sst>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3" borderId="0" xfId="0" applyFill="1"/>
    <xf numFmtId="0" fontId="3" fillId="4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3" fontId="10" fillId="5" borderId="0" xfId="0" applyNumberFormat="1" applyFont="1" applyFill="1" applyAlignment="1">
      <alignment horizontal="center"/>
    </xf>
    <xf numFmtId="3" fontId="7" fillId="7" borderId="0" xfId="0" applyNumberFormat="1" applyFont="1" applyFill="1"/>
    <xf numFmtId="0" fontId="10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3" fontId="1" fillId="0" borderId="0" xfId="0" applyNumberFormat="1" applyFont="1" applyAlignment="1">
      <alignment horizontal="right" vertical="top" wrapText="1"/>
    </xf>
    <xf numFmtId="0" fontId="0" fillId="5" borderId="0" xfId="0" applyFill="1" applyAlignment="1">
      <alignment horizontal="center"/>
    </xf>
    <xf numFmtId="3" fontId="0" fillId="0" borderId="0" xfId="0" applyNumberFormat="1"/>
    <xf numFmtId="3" fontId="7" fillId="0" borderId="0" xfId="0" applyNumberFormat="1" applyFont="1"/>
    <xf numFmtId="0" fontId="0" fillId="8" borderId="0" xfId="0" applyFill="1"/>
    <xf numFmtId="0" fontId="3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3" fontId="4" fillId="0" borderId="0" xfId="0" applyNumberFormat="1" applyFont="1" applyAlignment="1">
      <alignment horizontal="right" wrapText="1"/>
    </xf>
    <xf numFmtId="0" fontId="7" fillId="0" borderId="0" xfId="0" applyFont="1"/>
    <xf numFmtId="3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3" fontId="15" fillId="0" borderId="0" xfId="0" applyNumberFormat="1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3" fontId="15" fillId="0" borderId="0" xfId="0" applyNumberFormat="1" applyFon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8" fillId="11" borderId="0" xfId="0" applyFont="1" applyFill="1" applyAlignment="1">
      <alignment horizontal="center" vertical="top" wrapText="1"/>
    </xf>
    <xf numFmtId="0" fontId="7" fillId="11" borderId="0" xfId="0" applyFont="1" applyFill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6"/>
  <sheetViews>
    <sheetView zoomScale="80" zoomScaleNormal="80" workbookViewId="0">
      <pane ySplit="3" topLeftCell="A4" activePane="bottomLeft" state="frozen"/>
      <selection pane="bottomLeft" activeCell="C256" sqref="C256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9" max="9" width="8.85546875" customWidth="1"/>
    <col min="10" max="10" width="24.5703125" customWidth="1"/>
  </cols>
  <sheetData>
    <row r="1" spans="1:12" ht="18" customHeight="1" x14ac:dyDescent="0.2">
      <c r="A1" s="49" t="s">
        <v>4</v>
      </c>
      <c r="B1" s="50"/>
      <c r="C1" s="50"/>
      <c r="D1" s="5"/>
      <c r="E1" s="5"/>
      <c r="F1" s="5"/>
      <c r="G1" s="5"/>
      <c r="H1" s="5"/>
      <c r="I1" s="5"/>
      <c r="J1" s="5"/>
    </row>
    <row r="2" spans="1:12" ht="15" x14ac:dyDescent="0.2">
      <c r="A2" s="1" t="s">
        <v>5</v>
      </c>
      <c r="B2" s="1" t="s">
        <v>6</v>
      </c>
      <c r="C2" s="6" t="s">
        <v>1041</v>
      </c>
      <c r="D2" s="7" t="s">
        <v>1042</v>
      </c>
      <c r="E2" s="8" t="s">
        <v>1043</v>
      </c>
      <c r="F2" s="13" t="s">
        <v>1045</v>
      </c>
      <c r="G2" s="10" t="s">
        <v>1044</v>
      </c>
      <c r="H2" s="14" t="s">
        <v>1047</v>
      </c>
      <c r="I2" s="11"/>
      <c r="J2" s="12" t="s">
        <v>1046</v>
      </c>
      <c r="L2" s="39"/>
    </row>
    <row r="3" spans="1:12" ht="15" x14ac:dyDescent="0.2">
      <c r="A3" s="1"/>
      <c r="B3" s="1"/>
      <c r="C3" s="5"/>
      <c r="D3" s="5"/>
      <c r="E3" s="5"/>
      <c r="F3" s="5"/>
      <c r="G3" s="5"/>
      <c r="H3" s="5"/>
      <c r="I3" s="5"/>
      <c r="J3" s="5"/>
    </row>
    <row r="4" spans="1:12" ht="25.5" x14ac:dyDescent="0.2">
      <c r="A4" s="41" t="s">
        <v>7</v>
      </c>
      <c r="B4" s="42" t="s">
        <v>8</v>
      </c>
      <c r="C4" s="47">
        <v>0</v>
      </c>
      <c r="D4" s="47">
        <v>149320629</v>
      </c>
      <c r="E4" s="47">
        <v>280753650</v>
      </c>
      <c r="F4" s="47">
        <v>39960366</v>
      </c>
      <c r="G4" s="47">
        <v>91423566</v>
      </c>
      <c r="H4" s="47">
        <v>89812445</v>
      </c>
      <c r="J4" s="19">
        <f>+C4+D4+E4+F4+G4+H4</f>
        <v>651270656</v>
      </c>
    </row>
    <row r="5" spans="1:12" x14ac:dyDescent="0.2">
      <c r="A5" s="41" t="s">
        <v>1</v>
      </c>
      <c r="B5" s="42" t="s">
        <v>9</v>
      </c>
      <c r="C5" s="47">
        <v>0</v>
      </c>
      <c r="D5" s="47">
        <v>38047400</v>
      </c>
      <c r="E5" s="47">
        <v>36246950</v>
      </c>
      <c r="F5" s="47">
        <v>5700000</v>
      </c>
      <c r="G5" s="47">
        <v>10001865</v>
      </c>
      <c r="H5" s="47">
        <v>11701860</v>
      </c>
      <c r="J5" s="19">
        <f t="shared" ref="J5:J68" si="0">+C5+D5+E5+F5+G5+H5</f>
        <v>101698075</v>
      </c>
    </row>
    <row r="6" spans="1:12" x14ac:dyDescent="0.2">
      <c r="A6" s="41" t="s">
        <v>2</v>
      </c>
      <c r="B6" s="42" t="s">
        <v>10</v>
      </c>
      <c r="C6" s="47">
        <v>0</v>
      </c>
      <c r="D6" s="47">
        <v>15870000</v>
      </c>
      <c r="E6" s="47">
        <v>0</v>
      </c>
      <c r="F6" s="47">
        <v>0</v>
      </c>
      <c r="G6" s="47">
        <v>0</v>
      </c>
      <c r="H6" s="47">
        <v>0</v>
      </c>
      <c r="J6" s="19">
        <f>+C6+D6+E6+F6+G6+H6</f>
        <v>15870000</v>
      </c>
    </row>
    <row r="7" spans="1:12" ht="25.5" x14ac:dyDescent="0.2">
      <c r="A7" s="41" t="s">
        <v>3</v>
      </c>
      <c r="B7" s="42" t="s">
        <v>11</v>
      </c>
      <c r="C7" s="47">
        <v>0</v>
      </c>
      <c r="D7" s="47">
        <v>5564000</v>
      </c>
      <c r="E7" s="47">
        <v>4507262</v>
      </c>
      <c r="F7" s="47">
        <v>0</v>
      </c>
      <c r="G7" s="47">
        <v>702300</v>
      </c>
      <c r="H7" s="47">
        <v>2500659</v>
      </c>
      <c r="J7" s="19">
        <f t="shared" si="0"/>
        <v>13274221</v>
      </c>
    </row>
    <row r="8" spans="1:12" x14ac:dyDescent="0.2">
      <c r="A8" s="41" t="s">
        <v>12</v>
      </c>
      <c r="B8" s="42" t="s">
        <v>13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395000</v>
      </c>
      <c r="J8" s="19">
        <f t="shared" si="0"/>
        <v>395000</v>
      </c>
    </row>
    <row r="9" spans="1:12" x14ac:dyDescent="0.2">
      <c r="A9" s="41" t="s">
        <v>14</v>
      </c>
      <c r="B9" s="42" t="s">
        <v>15</v>
      </c>
      <c r="C9" s="47">
        <v>0</v>
      </c>
      <c r="D9" s="47">
        <v>2500000</v>
      </c>
      <c r="E9" s="47">
        <v>0</v>
      </c>
      <c r="F9" s="47">
        <v>0</v>
      </c>
      <c r="G9" s="47">
        <v>2888000</v>
      </c>
      <c r="H9" s="47">
        <v>0</v>
      </c>
      <c r="J9" s="19">
        <f t="shared" si="0"/>
        <v>5388000</v>
      </c>
    </row>
    <row r="10" spans="1:12" x14ac:dyDescent="0.2">
      <c r="A10" s="41" t="s">
        <v>16</v>
      </c>
      <c r="B10" s="42" t="s">
        <v>17</v>
      </c>
      <c r="C10" s="47">
        <v>0</v>
      </c>
      <c r="D10" s="47">
        <v>9463020</v>
      </c>
      <c r="E10" s="47">
        <v>9329000</v>
      </c>
      <c r="F10" s="47">
        <v>1427000</v>
      </c>
      <c r="G10" s="47">
        <v>3167000</v>
      </c>
      <c r="H10" s="47">
        <v>3919000</v>
      </c>
      <c r="J10" s="19">
        <f t="shared" si="0"/>
        <v>27305020</v>
      </c>
    </row>
    <row r="11" spans="1:12" x14ac:dyDescent="0.2">
      <c r="A11" s="41" t="s">
        <v>18</v>
      </c>
      <c r="B11" s="42" t="s">
        <v>19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J11" s="19">
        <f t="shared" si="0"/>
        <v>0</v>
      </c>
    </row>
    <row r="12" spans="1:12" x14ac:dyDescent="0.2">
      <c r="A12" s="41" t="s">
        <v>20</v>
      </c>
      <c r="B12" s="42" t="s">
        <v>21</v>
      </c>
      <c r="C12" s="47">
        <v>0</v>
      </c>
      <c r="D12" s="47">
        <v>2984978</v>
      </c>
      <c r="E12" s="47">
        <v>1050499</v>
      </c>
      <c r="F12" s="47">
        <v>0</v>
      </c>
      <c r="G12" s="47">
        <v>0</v>
      </c>
      <c r="H12" s="47">
        <v>240198</v>
      </c>
      <c r="J12" s="19">
        <f t="shared" si="0"/>
        <v>4275675</v>
      </c>
    </row>
    <row r="13" spans="1:12" x14ac:dyDescent="0.2">
      <c r="A13" s="41" t="s">
        <v>22</v>
      </c>
      <c r="B13" s="42" t="s">
        <v>23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J13" s="19">
        <f t="shared" si="0"/>
        <v>0</v>
      </c>
    </row>
    <row r="14" spans="1:12" x14ac:dyDescent="0.2">
      <c r="A14" s="41" t="s">
        <v>24</v>
      </c>
      <c r="B14" s="42" t="s">
        <v>25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J14" s="19">
        <f t="shared" si="0"/>
        <v>0</v>
      </c>
    </row>
    <row r="15" spans="1:12" x14ac:dyDescent="0.2">
      <c r="A15" s="41" t="s">
        <v>26</v>
      </c>
      <c r="B15" s="42" t="s">
        <v>27</v>
      </c>
      <c r="C15" s="47">
        <v>0</v>
      </c>
      <c r="D15" s="47">
        <v>250000</v>
      </c>
      <c r="E15" s="47">
        <v>0</v>
      </c>
      <c r="F15" s="47">
        <v>0</v>
      </c>
      <c r="G15" s="47">
        <v>0</v>
      </c>
      <c r="H15" s="47">
        <v>0</v>
      </c>
      <c r="J15" s="19">
        <f t="shared" si="0"/>
        <v>250000</v>
      </c>
    </row>
    <row r="16" spans="1:12" ht="25.5" x14ac:dyDescent="0.2">
      <c r="A16" s="41" t="s">
        <v>0</v>
      </c>
      <c r="B16" s="42" t="s">
        <v>28</v>
      </c>
      <c r="C16" s="47">
        <v>0</v>
      </c>
      <c r="D16" s="47">
        <v>5223452</v>
      </c>
      <c r="E16" s="47">
        <v>3858548</v>
      </c>
      <c r="F16" s="47">
        <v>487411</v>
      </c>
      <c r="G16" s="47">
        <v>831397</v>
      </c>
      <c r="H16" s="47">
        <v>1032223</v>
      </c>
      <c r="J16" s="19">
        <f t="shared" si="0"/>
        <v>11433031</v>
      </c>
    </row>
    <row r="17" spans="1:10" x14ac:dyDescent="0.2">
      <c r="A17" s="41" t="s">
        <v>29</v>
      </c>
      <c r="B17" s="42" t="s">
        <v>30</v>
      </c>
      <c r="C17" s="47">
        <v>0</v>
      </c>
      <c r="D17" s="47">
        <v>2197863</v>
      </c>
      <c r="E17" s="47">
        <v>0</v>
      </c>
      <c r="F17" s="47">
        <v>0</v>
      </c>
      <c r="G17" s="47">
        <v>0</v>
      </c>
      <c r="H17" s="47">
        <v>0</v>
      </c>
      <c r="J17" s="19">
        <f t="shared" si="0"/>
        <v>2197863</v>
      </c>
    </row>
    <row r="18" spans="1:10" ht="25.5" x14ac:dyDescent="0.2">
      <c r="A18" s="41" t="s">
        <v>31</v>
      </c>
      <c r="B18" s="42" t="s">
        <v>32</v>
      </c>
      <c r="C18" s="47">
        <v>0</v>
      </c>
      <c r="D18" s="47">
        <v>229223479</v>
      </c>
      <c r="E18" s="47">
        <v>335745909</v>
      </c>
      <c r="F18" s="47">
        <v>47574777</v>
      </c>
      <c r="G18" s="47">
        <v>109014128</v>
      </c>
      <c r="H18" s="47">
        <v>109601385</v>
      </c>
      <c r="J18" s="19">
        <f t="shared" si="0"/>
        <v>831159678</v>
      </c>
    </row>
    <row r="19" spans="1:10" x14ac:dyDescent="0.2">
      <c r="A19" s="41" t="s">
        <v>33</v>
      </c>
      <c r="B19" s="42" t="s">
        <v>34</v>
      </c>
      <c r="C19" s="47">
        <v>43670094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J19" s="19">
        <f t="shared" si="0"/>
        <v>43670094</v>
      </c>
    </row>
    <row r="20" spans="1:10" ht="38.25" x14ac:dyDescent="0.2">
      <c r="A20" s="41" t="s">
        <v>35</v>
      </c>
      <c r="B20" s="42" t="s">
        <v>36</v>
      </c>
      <c r="C20" s="47">
        <v>4395809</v>
      </c>
      <c r="D20" s="47">
        <v>1716938</v>
      </c>
      <c r="E20" s="47">
        <v>3278961</v>
      </c>
      <c r="F20" s="47">
        <v>2198244</v>
      </c>
      <c r="G20" s="47">
        <v>1019775</v>
      </c>
      <c r="H20" s="47">
        <v>0</v>
      </c>
      <c r="J20" s="19">
        <f t="shared" si="0"/>
        <v>12609727</v>
      </c>
    </row>
    <row r="21" spans="1:10" x14ac:dyDescent="0.2">
      <c r="A21" s="41" t="s">
        <v>37</v>
      </c>
      <c r="B21" s="42" t="s">
        <v>38</v>
      </c>
      <c r="C21" s="47">
        <v>12591336</v>
      </c>
      <c r="D21" s="47">
        <v>4141569</v>
      </c>
      <c r="E21" s="47">
        <v>327007</v>
      </c>
      <c r="F21" s="47">
        <v>1171244</v>
      </c>
      <c r="G21" s="47">
        <v>196233</v>
      </c>
      <c r="H21" s="47">
        <v>441012</v>
      </c>
      <c r="J21" s="19">
        <f t="shared" si="0"/>
        <v>18868401</v>
      </c>
    </row>
    <row r="22" spans="1:10" x14ac:dyDescent="0.2">
      <c r="A22" s="41" t="s">
        <v>39</v>
      </c>
      <c r="B22" s="42" t="s">
        <v>40</v>
      </c>
      <c r="C22" s="47">
        <v>60657239</v>
      </c>
      <c r="D22" s="47">
        <v>5858507</v>
      </c>
      <c r="E22" s="47">
        <v>3605968</v>
      </c>
      <c r="F22" s="47">
        <v>3369488</v>
      </c>
      <c r="G22" s="47">
        <v>1216008</v>
      </c>
      <c r="H22" s="47">
        <v>441012</v>
      </c>
      <c r="J22" s="19">
        <f t="shared" si="0"/>
        <v>75148222</v>
      </c>
    </row>
    <row r="23" spans="1:10" x14ac:dyDescent="0.2">
      <c r="A23" s="43" t="s">
        <v>41</v>
      </c>
      <c r="B23" s="44" t="s">
        <v>42</v>
      </c>
      <c r="C23" s="48">
        <v>60657239</v>
      </c>
      <c r="D23" s="48">
        <v>235081986</v>
      </c>
      <c r="E23" s="48">
        <v>339351877</v>
      </c>
      <c r="F23" s="48">
        <v>50944265</v>
      </c>
      <c r="G23" s="48">
        <v>110230136</v>
      </c>
      <c r="H23" s="48">
        <v>110042397</v>
      </c>
      <c r="J23" s="20">
        <f t="shared" si="0"/>
        <v>906307900</v>
      </c>
    </row>
    <row r="24" spans="1:10" ht="38.25" x14ac:dyDescent="0.2">
      <c r="A24" s="43" t="s">
        <v>43</v>
      </c>
      <c r="B24" s="44" t="s">
        <v>1128</v>
      </c>
      <c r="C24" s="48">
        <v>8570604</v>
      </c>
      <c r="D24" s="48">
        <v>34142401</v>
      </c>
      <c r="E24" s="48">
        <v>45271250</v>
      </c>
      <c r="F24" s="48">
        <v>6886262</v>
      </c>
      <c r="G24" s="48">
        <v>13934043</v>
      </c>
      <c r="H24" s="48">
        <v>14223724</v>
      </c>
      <c r="I24" s="31"/>
      <c r="J24" s="20">
        <f t="shared" si="0"/>
        <v>123028284</v>
      </c>
    </row>
    <row r="25" spans="1:10" x14ac:dyDescent="0.2">
      <c r="A25" s="41" t="s">
        <v>44</v>
      </c>
      <c r="B25" s="42" t="s">
        <v>45</v>
      </c>
      <c r="C25" s="47">
        <v>6966146</v>
      </c>
      <c r="D25" s="47">
        <v>29228081</v>
      </c>
      <c r="E25" s="47">
        <v>37964635</v>
      </c>
      <c r="F25" s="47">
        <v>6532265</v>
      </c>
      <c r="G25" s="47">
        <v>12998208</v>
      </c>
      <c r="H25" s="47">
        <v>13296177</v>
      </c>
      <c r="J25" s="19">
        <f t="shared" si="0"/>
        <v>106985512</v>
      </c>
    </row>
    <row r="26" spans="1:10" x14ac:dyDescent="0.2">
      <c r="A26" s="41" t="s">
        <v>46</v>
      </c>
      <c r="B26" s="42" t="s">
        <v>47</v>
      </c>
      <c r="C26" s="47">
        <v>0</v>
      </c>
      <c r="D26" s="47">
        <v>2550000</v>
      </c>
      <c r="E26" s="47">
        <v>4726000</v>
      </c>
      <c r="F26" s="47">
        <v>0</v>
      </c>
      <c r="G26" s="47">
        <v>0</v>
      </c>
      <c r="H26" s="47">
        <v>0</v>
      </c>
      <c r="J26" s="19">
        <f t="shared" si="0"/>
        <v>7276000</v>
      </c>
    </row>
    <row r="27" spans="1:10" x14ac:dyDescent="0.2">
      <c r="A27" s="41" t="s">
        <v>48</v>
      </c>
      <c r="B27" s="42" t="s">
        <v>50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J27" s="19">
        <f t="shared" si="0"/>
        <v>0</v>
      </c>
    </row>
    <row r="28" spans="1:10" x14ac:dyDescent="0.2">
      <c r="A28" s="41" t="s">
        <v>49</v>
      </c>
      <c r="B28" s="42" t="s">
        <v>52</v>
      </c>
      <c r="C28" s="47">
        <v>0</v>
      </c>
      <c r="D28" s="47">
        <v>16333</v>
      </c>
      <c r="E28" s="47">
        <v>1105967</v>
      </c>
      <c r="F28" s="47">
        <v>0</v>
      </c>
      <c r="G28" s="47">
        <v>434311</v>
      </c>
      <c r="H28" s="47">
        <v>243757</v>
      </c>
      <c r="J28" s="19">
        <f t="shared" si="0"/>
        <v>1800368</v>
      </c>
    </row>
    <row r="29" spans="1:10" ht="38.25" x14ac:dyDescent="0.2">
      <c r="A29" s="41" t="s">
        <v>51</v>
      </c>
      <c r="B29" s="42" t="s">
        <v>54</v>
      </c>
      <c r="C29" s="47">
        <v>262183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J29" s="19">
        <f t="shared" si="0"/>
        <v>262183</v>
      </c>
    </row>
    <row r="30" spans="1:10" ht="25.5" x14ac:dyDescent="0.2">
      <c r="A30" s="41" t="s">
        <v>53</v>
      </c>
      <c r="B30" s="42" t="s">
        <v>56</v>
      </c>
      <c r="C30" s="47">
        <v>1342275</v>
      </c>
      <c r="D30" s="47">
        <v>2347987</v>
      </c>
      <c r="E30" s="47">
        <v>1474648</v>
      </c>
      <c r="F30" s="47">
        <v>353997</v>
      </c>
      <c r="G30" s="47">
        <v>501524</v>
      </c>
      <c r="H30" s="47">
        <v>683790</v>
      </c>
      <c r="J30" s="19">
        <f t="shared" si="0"/>
        <v>6704221</v>
      </c>
    </row>
    <row r="31" spans="1:10" x14ac:dyDescent="0.2">
      <c r="A31" s="41" t="s">
        <v>55</v>
      </c>
      <c r="B31" s="42" t="s">
        <v>58</v>
      </c>
      <c r="C31" s="47">
        <v>197015</v>
      </c>
      <c r="D31" s="47">
        <v>450524</v>
      </c>
      <c r="E31" s="47">
        <v>36138</v>
      </c>
      <c r="F31" s="47">
        <v>2856196</v>
      </c>
      <c r="G31" s="47">
        <v>127938</v>
      </c>
      <c r="H31" s="47">
        <v>44224</v>
      </c>
      <c r="J31" s="19">
        <f t="shared" si="0"/>
        <v>3712035</v>
      </c>
    </row>
    <row r="32" spans="1:10" x14ac:dyDescent="0.2">
      <c r="A32" s="41" t="s">
        <v>57</v>
      </c>
      <c r="B32" s="42" t="s">
        <v>60</v>
      </c>
      <c r="C32" s="47">
        <v>5232858</v>
      </c>
      <c r="D32" s="47">
        <v>3222750</v>
      </c>
      <c r="E32" s="47">
        <v>5746291</v>
      </c>
      <c r="F32" s="47">
        <v>1274513</v>
      </c>
      <c r="G32" s="47">
        <v>3511119</v>
      </c>
      <c r="H32" s="47">
        <v>14632763</v>
      </c>
      <c r="J32" s="19">
        <f t="shared" si="0"/>
        <v>33620294</v>
      </c>
    </row>
    <row r="33" spans="1:10" x14ac:dyDescent="0.2">
      <c r="A33" s="41" t="s">
        <v>59</v>
      </c>
      <c r="B33" s="42" t="s">
        <v>62</v>
      </c>
      <c r="C33" s="47">
        <v>3262694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J33" s="19">
        <f t="shared" si="0"/>
        <v>3262694</v>
      </c>
    </row>
    <row r="34" spans="1:10" x14ac:dyDescent="0.2">
      <c r="A34" s="41" t="s">
        <v>61</v>
      </c>
      <c r="B34" s="42" t="s">
        <v>1050</v>
      </c>
      <c r="C34" s="47">
        <v>8692567</v>
      </c>
      <c r="D34" s="47">
        <v>3673274</v>
      </c>
      <c r="E34" s="47">
        <v>5782429</v>
      </c>
      <c r="F34" s="47">
        <v>4130709</v>
      </c>
      <c r="G34" s="47">
        <v>3639057</v>
      </c>
      <c r="H34" s="47">
        <v>14676987</v>
      </c>
      <c r="J34" s="19">
        <f t="shared" si="0"/>
        <v>40595023</v>
      </c>
    </row>
    <row r="35" spans="1:10" x14ac:dyDescent="0.2">
      <c r="A35" s="41" t="s">
        <v>63</v>
      </c>
      <c r="B35" s="42" t="s">
        <v>65</v>
      </c>
      <c r="C35" s="47">
        <v>4568956</v>
      </c>
      <c r="D35" s="47">
        <v>3143947</v>
      </c>
      <c r="E35" s="47">
        <v>132492</v>
      </c>
      <c r="F35" s="47">
        <v>913144</v>
      </c>
      <c r="G35" s="47">
        <v>63863</v>
      </c>
      <c r="H35" s="47">
        <v>313073</v>
      </c>
      <c r="J35" s="19">
        <f t="shared" si="0"/>
        <v>9135475</v>
      </c>
    </row>
    <row r="36" spans="1:10" x14ac:dyDescent="0.2">
      <c r="A36" s="41" t="s">
        <v>64</v>
      </c>
      <c r="B36" s="42" t="s">
        <v>67</v>
      </c>
      <c r="C36" s="47">
        <v>77418</v>
      </c>
      <c r="D36" s="47">
        <v>1579547</v>
      </c>
      <c r="E36" s="47">
        <v>435887</v>
      </c>
      <c r="F36" s="47">
        <v>407609</v>
      </c>
      <c r="G36" s="47">
        <v>178926</v>
      </c>
      <c r="H36" s="47">
        <v>355772</v>
      </c>
      <c r="J36" s="19">
        <f t="shared" si="0"/>
        <v>3035159</v>
      </c>
    </row>
    <row r="37" spans="1:10" x14ac:dyDescent="0.2">
      <c r="A37" s="41" t="s">
        <v>66</v>
      </c>
      <c r="B37" s="42" t="s">
        <v>1051</v>
      </c>
      <c r="C37" s="47">
        <v>4646374</v>
      </c>
      <c r="D37" s="47">
        <v>4723494</v>
      </c>
      <c r="E37" s="47">
        <v>568379</v>
      </c>
      <c r="F37" s="47">
        <v>1320753</v>
      </c>
      <c r="G37" s="47">
        <v>242789</v>
      </c>
      <c r="H37" s="47">
        <v>668845</v>
      </c>
      <c r="J37" s="19">
        <f t="shared" si="0"/>
        <v>12170634</v>
      </c>
    </row>
    <row r="38" spans="1:10" x14ac:dyDescent="0.2">
      <c r="A38" s="41" t="s">
        <v>68</v>
      </c>
      <c r="B38" s="42" t="s">
        <v>1129</v>
      </c>
      <c r="C38" s="47">
        <v>33670399</v>
      </c>
      <c r="D38" s="47">
        <v>1593574</v>
      </c>
      <c r="E38" s="47">
        <v>2739958</v>
      </c>
      <c r="F38" s="47">
        <v>1418322</v>
      </c>
      <c r="G38" s="47">
        <v>1932409</v>
      </c>
      <c r="H38" s="47">
        <v>815987</v>
      </c>
      <c r="J38" s="19">
        <f t="shared" si="0"/>
        <v>42170649</v>
      </c>
    </row>
    <row r="39" spans="1:10" x14ac:dyDescent="0.2">
      <c r="A39" s="41" t="s">
        <v>69</v>
      </c>
      <c r="B39" s="42" t="s">
        <v>1130</v>
      </c>
      <c r="C39" s="47">
        <v>2231322</v>
      </c>
      <c r="D39" s="47">
        <v>3697988</v>
      </c>
      <c r="E39" s="47">
        <v>12214230</v>
      </c>
      <c r="F39" s="47">
        <v>4865005</v>
      </c>
      <c r="G39" s="47">
        <v>5564670</v>
      </c>
      <c r="H39" s="47">
        <v>1166472</v>
      </c>
      <c r="J39" s="19">
        <f t="shared" si="0"/>
        <v>29739687</v>
      </c>
    </row>
    <row r="40" spans="1:10" x14ac:dyDescent="0.2">
      <c r="A40" s="41" t="s">
        <v>70</v>
      </c>
      <c r="B40" s="42" t="s">
        <v>1131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J40" s="19">
        <f t="shared" si="0"/>
        <v>0</v>
      </c>
    </row>
    <row r="41" spans="1:10" x14ac:dyDescent="0.2">
      <c r="A41" s="41" t="s">
        <v>72</v>
      </c>
      <c r="B41" s="42" t="s">
        <v>1132</v>
      </c>
      <c r="C41" s="47">
        <v>2294575</v>
      </c>
      <c r="D41" s="47">
        <v>282398</v>
      </c>
      <c r="E41" s="47">
        <v>2153645</v>
      </c>
      <c r="F41" s="47">
        <v>394870</v>
      </c>
      <c r="G41" s="47">
        <v>1126309</v>
      </c>
      <c r="H41" s="47">
        <v>382338</v>
      </c>
      <c r="J41" s="19">
        <f t="shared" si="0"/>
        <v>6634135</v>
      </c>
    </row>
    <row r="42" spans="1:10" x14ac:dyDescent="0.2">
      <c r="A42" s="41" t="s">
        <v>73</v>
      </c>
      <c r="B42" s="42" t="s">
        <v>1133</v>
      </c>
      <c r="C42" s="47">
        <v>38196296</v>
      </c>
      <c r="D42" s="47">
        <v>5573960</v>
      </c>
      <c r="E42" s="47">
        <v>17107833</v>
      </c>
      <c r="F42" s="47">
        <v>6678197</v>
      </c>
      <c r="G42" s="47">
        <v>8623388</v>
      </c>
      <c r="H42" s="47">
        <v>2364797</v>
      </c>
      <c r="J42" s="19">
        <f t="shared" si="0"/>
        <v>78544471</v>
      </c>
    </row>
    <row r="43" spans="1:10" x14ac:dyDescent="0.2">
      <c r="A43" s="41" t="s">
        <v>75</v>
      </c>
      <c r="B43" s="42" t="s">
        <v>71</v>
      </c>
      <c r="C43" s="47">
        <v>78354336</v>
      </c>
      <c r="D43" s="47">
        <v>0</v>
      </c>
      <c r="E43" s="47">
        <v>55625760</v>
      </c>
      <c r="F43" s="47">
        <v>0</v>
      </c>
      <c r="G43" s="47">
        <v>7814114</v>
      </c>
      <c r="H43" s="47">
        <v>0</v>
      </c>
      <c r="J43" s="19">
        <f t="shared" si="0"/>
        <v>141794210</v>
      </c>
    </row>
    <row r="44" spans="1:10" x14ac:dyDescent="0.2">
      <c r="A44" s="41" t="s">
        <v>77</v>
      </c>
      <c r="B44" s="42" t="s">
        <v>1134</v>
      </c>
      <c r="C44" s="47">
        <v>2625558</v>
      </c>
      <c r="D44" s="47">
        <v>2975220</v>
      </c>
      <c r="E44" s="47">
        <v>489562</v>
      </c>
      <c r="F44" s="47">
        <v>1072976</v>
      </c>
      <c r="G44" s="47">
        <v>0</v>
      </c>
      <c r="H44" s="47">
        <v>404226</v>
      </c>
      <c r="J44" s="19">
        <f t="shared" si="0"/>
        <v>7567542</v>
      </c>
    </row>
    <row r="45" spans="1:10" ht="38.25" x14ac:dyDescent="0.2">
      <c r="A45" s="41" t="s">
        <v>78</v>
      </c>
      <c r="B45" s="42" t="s">
        <v>74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J45" s="19">
        <f t="shared" si="0"/>
        <v>0</v>
      </c>
    </row>
    <row r="46" spans="1:10" x14ac:dyDescent="0.2">
      <c r="A46" s="41" t="s">
        <v>80</v>
      </c>
      <c r="B46" s="42" t="s">
        <v>76</v>
      </c>
      <c r="C46" s="47">
        <v>39242240</v>
      </c>
      <c r="D46" s="47">
        <v>464092</v>
      </c>
      <c r="E46" s="47">
        <v>4692131</v>
      </c>
      <c r="F46" s="47">
        <v>1839262</v>
      </c>
      <c r="G46" s="47">
        <v>1305385</v>
      </c>
      <c r="H46" s="47">
        <v>7292647</v>
      </c>
      <c r="J46" s="19">
        <f t="shared" si="0"/>
        <v>54835757</v>
      </c>
    </row>
    <row r="47" spans="1:10" x14ac:dyDescent="0.2">
      <c r="A47" s="41" t="s">
        <v>82</v>
      </c>
      <c r="B47" s="42" t="s">
        <v>1135</v>
      </c>
      <c r="C47" s="47">
        <v>14669301</v>
      </c>
      <c r="D47" s="47">
        <v>3310175</v>
      </c>
      <c r="E47" s="47">
        <v>0</v>
      </c>
      <c r="F47" s="47">
        <v>0</v>
      </c>
      <c r="G47" s="47">
        <v>254602</v>
      </c>
      <c r="H47" s="47">
        <v>0</v>
      </c>
      <c r="J47" s="19">
        <f t="shared" si="0"/>
        <v>18234078</v>
      </c>
    </row>
    <row r="48" spans="1:10" x14ac:dyDescent="0.2">
      <c r="A48" s="41" t="s">
        <v>83</v>
      </c>
      <c r="B48" s="42" t="s">
        <v>79</v>
      </c>
      <c r="C48" s="47">
        <v>12618713</v>
      </c>
      <c r="D48" s="47">
        <v>2120076</v>
      </c>
      <c r="E48" s="47">
        <v>0</v>
      </c>
      <c r="F48" s="47">
        <v>0</v>
      </c>
      <c r="G48" s="47">
        <v>254602</v>
      </c>
      <c r="H48" s="47">
        <v>0</v>
      </c>
      <c r="J48" s="19">
        <f t="shared" si="0"/>
        <v>14993391</v>
      </c>
    </row>
    <row r="49" spans="1:10" ht="25.5" x14ac:dyDescent="0.2">
      <c r="A49" s="41" t="s">
        <v>85</v>
      </c>
      <c r="B49" s="42" t="s">
        <v>81</v>
      </c>
      <c r="C49" s="47">
        <v>179974304</v>
      </c>
      <c r="D49" s="47">
        <v>5561539</v>
      </c>
      <c r="E49" s="47">
        <v>87800</v>
      </c>
      <c r="F49" s="47">
        <v>17130483</v>
      </c>
      <c r="G49" s="47">
        <v>670350</v>
      </c>
      <c r="H49" s="47">
        <v>224835</v>
      </c>
      <c r="J49" s="19">
        <f t="shared" si="0"/>
        <v>203649311</v>
      </c>
    </row>
    <row r="50" spans="1:10" x14ac:dyDescent="0.2">
      <c r="A50" s="41" t="s">
        <v>86</v>
      </c>
      <c r="B50" s="42" t="s">
        <v>1136</v>
      </c>
      <c r="C50" s="47">
        <v>86042018</v>
      </c>
      <c r="D50" s="47">
        <v>7510147</v>
      </c>
      <c r="E50" s="47">
        <v>4129335</v>
      </c>
      <c r="F50" s="47">
        <v>4802342</v>
      </c>
      <c r="G50" s="47">
        <v>1442198</v>
      </c>
      <c r="H50" s="47">
        <v>9950966</v>
      </c>
      <c r="J50" s="19">
        <f t="shared" si="0"/>
        <v>113877006</v>
      </c>
    </row>
    <row r="51" spans="1:10" x14ac:dyDescent="0.2">
      <c r="A51" s="41" t="s">
        <v>88</v>
      </c>
      <c r="B51" s="42" t="s">
        <v>84</v>
      </c>
      <c r="C51" s="47">
        <v>4079694</v>
      </c>
      <c r="D51" s="47">
        <v>272509</v>
      </c>
      <c r="E51" s="47">
        <v>593932</v>
      </c>
      <c r="F51" s="47">
        <v>189294</v>
      </c>
      <c r="G51" s="47">
        <v>216539</v>
      </c>
      <c r="H51" s="47">
        <v>467100</v>
      </c>
      <c r="J51" s="19">
        <f t="shared" si="0"/>
        <v>5819068</v>
      </c>
    </row>
    <row r="52" spans="1:10" ht="25.5" x14ac:dyDescent="0.2">
      <c r="A52" s="41" t="s">
        <v>90</v>
      </c>
      <c r="B52" s="42" t="s">
        <v>1137</v>
      </c>
      <c r="C52" s="47">
        <v>439104053</v>
      </c>
      <c r="D52" s="47">
        <v>25395133</v>
      </c>
      <c r="E52" s="47">
        <v>82132421</v>
      </c>
      <c r="F52" s="47">
        <v>31523260</v>
      </c>
      <c r="G52" s="47">
        <v>20110037</v>
      </c>
      <c r="H52" s="47">
        <v>20237471</v>
      </c>
      <c r="J52" s="19">
        <f t="shared" si="0"/>
        <v>618502375</v>
      </c>
    </row>
    <row r="53" spans="1:10" x14ac:dyDescent="0.2">
      <c r="A53" s="41" t="s">
        <v>91</v>
      </c>
      <c r="B53" s="42" t="s">
        <v>87</v>
      </c>
      <c r="C53" s="47">
        <v>0</v>
      </c>
      <c r="D53" s="47">
        <v>102243</v>
      </c>
      <c r="E53" s="47">
        <v>0</v>
      </c>
      <c r="F53" s="47">
        <v>0</v>
      </c>
      <c r="G53" s="47">
        <v>0</v>
      </c>
      <c r="H53" s="47">
        <v>0</v>
      </c>
      <c r="J53" s="19">
        <f t="shared" si="0"/>
        <v>102243</v>
      </c>
    </row>
    <row r="54" spans="1:10" x14ac:dyDescent="0.2">
      <c r="A54" s="41" t="s">
        <v>93</v>
      </c>
      <c r="B54" s="42" t="s">
        <v>89</v>
      </c>
      <c r="C54" s="47">
        <v>16954583</v>
      </c>
      <c r="D54" s="47">
        <v>0</v>
      </c>
      <c r="E54" s="47">
        <v>0</v>
      </c>
      <c r="F54" s="47">
        <v>476150</v>
      </c>
      <c r="G54" s="47">
        <v>0</v>
      </c>
      <c r="H54" s="47">
        <v>0</v>
      </c>
      <c r="J54" s="19">
        <f t="shared" si="0"/>
        <v>17430733</v>
      </c>
    </row>
    <row r="55" spans="1:10" ht="25.5" x14ac:dyDescent="0.2">
      <c r="A55" s="41" t="s">
        <v>95</v>
      </c>
      <c r="B55" s="42" t="s">
        <v>1138</v>
      </c>
      <c r="C55" s="47">
        <v>16954583</v>
      </c>
      <c r="D55" s="47">
        <v>102243</v>
      </c>
      <c r="E55" s="47">
        <v>0</v>
      </c>
      <c r="F55" s="47">
        <v>476150</v>
      </c>
      <c r="G55" s="47">
        <v>0</v>
      </c>
      <c r="H55" s="47">
        <v>0</v>
      </c>
      <c r="J55" s="19">
        <f t="shared" si="0"/>
        <v>17532976</v>
      </c>
    </row>
    <row r="56" spans="1:10" ht="25.5" x14ac:dyDescent="0.2">
      <c r="A56" s="41" t="s">
        <v>96</v>
      </c>
      <c r="B56" s="42" t="s">
        <v>92</v>
      </c>
      <c r="C56" s="47">
        <v>118655930</v>
      </c>
      <c r="D56" s="47">
        <v>6854981</v>
      </c>
      <c r="E56" s="47">
        <v>23140058</v>
      </c>
      <c r="F56" s="47">
        <v>6564539</v>
      </c>
      <c r="G56" s="47">
        <v>6013033</v>
      </c>
      <c r="H56" s="47">
        <v>8357038</v>
      </c>
      <c r="J56" s="19">
        <f t="shared" si="0"/>
        <v>169585579</v>
      </c>
    </row>
    <row r="57" spans="1:10" x14ac:dyDescent="0.2">
      <c r="A57" s="41" t="s">
        <v>98</v>
      </c>
      <c r="B57" s="42" t="s">
        <v>94</v>
      </c>
      <c r="C57" s="47">
        <v>164364000</v>
      </c>
      <c r="D57" s="47">
        <v>0</v>
      </c>
      <c r="E57" s="47">
        <v>0</v>
      </c>
      <c r="F57" s="47">
        <v>0</v>
      </c>
      <c r="G57" s="47">
        <v>0</v>
      </c>
      <c r="H57" s="47">
        <v>1765000</v>
      </c>
      <c r="J57" s="19">
        <f t="shared" si="0"/>
        <v>166129000</v>
      </c>
    </row>
    <row r="58" spans="1:10" x14ac:dyDescent="0.2">
      <c r="A58" s="41" t="s">
        <v>99</v>
      </c>
      <c r="B58" s="42" t="s">
        <v>1139</v>
      </c>
      <c r="C58" s="47">
        <v>0</v>
      </c>
      <c r="D58" s="47">
        <v>0</v>
      </c>
      <c r="E58" s="47">
        <v>16199</v>
      </c>
      <c r="F58" s="47">
        <v>0</v>
      </c>
      <c r="G58" s="47">
        <v>0</v>
      </c>
      <c r="H58" s="47">
        <v>0</v>
      </c>
      <c r="J58" s="19">
        <f t="shared" si="0"/>
        <v>16199</v>
      </c>
    </row>
    <row r="59" spans="1:10" x14ac:dyDescent="0.2">
      <c r="A59" s="41" t="s">
        <v>100</v>
      </c>
      <c r="B59" s="42" t="s">
        <v>97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J59" s="19">
        <f t="shared" si="0"/>
        <v>0</v>
      </c>
    </row>
    <row r="60" spans="1:10" ht="25.5" x14ac:dyDescent="0.2">
      <c r="A60" s="41" t="s">
        <v>102</v>
      </c>
      <c r="B60" s="42" t="s">
        <v>1078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J60" s="19">
        <f t="shared" si="0"/>
        <v>0</v>
      </c>
    </row>
    <row r="61" spans="1:10" ht="25.5" x14ac:dyDescent="0.2">
      <c r="A61" s="41" t="s">
        <v>104</v>
      </c>
      <c r="B61" s="42" t="s">
        <v>1140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J61" s="19">
        <f t="shared" si="0"/>
        <v>0</v>
      </c>
    </row>
    <row r="62" spans="1:10" ht="25.5" x14ac:dyDescent="0.2">
      <c r="A62" s="41" t="s">
        <v>106</v>
      </c>
      <c r="B62" s="42" t="s">
        <v>101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J62" s="19">
        <f t="shared" si="0"/>
        <v>0</v>
      </c>
    </row>
    <row r="63" spans="1:10" ht="25.5" x14ac:dyDescent="0.2">
      <c r="A63" s="41" t="s">
        <v>108</v>
      </c>
      <c r="B63" s="42" t="s">
        <v>103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J63" s="19">
        <f t="shared" si="0"/>
        <v>0</v>
      </c>
    </row>
    <row r="64" spans="1:10" ht="25.5" x14ac:dyDescent="0.2">
      <c r="A64" s="41" t="s">
        <v>109</v>
      </c>
      <c r="B64" s="42" t="s">
        <v>105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J64" s="19">
        <f t="shared" si="0"/>
        <v>0</v>
      </c>
    </row>
    <row r="65" spans="1:10" x14ac:dyDescent="0.2">
      <c r="A65" s="41" t="s">
        <v>110</v>
      </c>
      <c r="B65" s="42" t="s">
        <v>107</v>
      </c>
      <c r="C65" s="47">
        <v>5061475</v>
      </c>
      <c r="D65" s="47">
        <v>256589</v>
      </c>
      <c r="E65" s="47">
        <v>54440</v>
      </c>
      <c r="F65" s="47">
        <v>92205</v>
      </c>
      <c r="G65" s="47">
        <v>0</v>
      </c>
      <c r="H65" s="47">
        <v>0</v>
      </c>
      <c r="J65" s="19">
        <f t="shared" si="0"/>
        <v>5464709</v>
      </c>
    </row>
    <row r="66" spans="1:10" ht="25.5" x14ac:dyDescent="0.2">
      <c r="A66" s="41" t="s">
        <v>112</v>
      </c>
      <c r="B66" s="42" t="s">
        <v>1141</v>
      </c>
      <c r="C66" s="47">
        <v>288081405</v>
      </c>
      <c r="D66" s="47">
        <v>7111570</v>
      </c>
      <c r="E66" s="47">
        <v>23210697</v>
      </c>
      <c r="F66" s="47">
        <v>6656744</v>
      </c>
      <c r="G66" s="47">
        <v>6013033</v>
      </c>
      <c r="H66" s="47">
        <v>10122038</v>
      </c>
      <c r="J66" s="19">
        <f t="shared" si="0"/>
        <v>341195487</v>
      </c>
    </row>
    <row r="67" spans="1:10" x14ac:dyDescent="0.2">
      <c r="A67" s="43" t="s">
        <v>113</v>
      </c>
      <c r="B67" s="44" t="s">
        <v>1142</v>
      </c>
      <c r="C67" s="48">
        <v>757478982</v>
      </c>
      <c r="D67" s="48">
        <v>41005714</v>
      </c>
      <c r="E67" s="48">
        <v>111693926</v>
      </c>
      <c r="F67" s="48">
        <v>44107616</v>
      </c>
      <c r="G67" s="48">
        <v>30004916</v>
      </c>
      <c r="H67" s="48">
        <v>45705341</v>
      </c>
      <c r="I67" s="25"/>
      <c r="J67" s="20">
        <f t="shared" si="0"/>
        <v>1029996495</v>
      </c>
    </row>
    <row r="68" spans="1:10" x14ac:dyDescent="0.2">
      <c r="A68" s="41" t="s">
        <v>115</v>
      </c>
      <c r="B68" s="42" t="s">
        <v>111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J68" s="19">
        <f t="shared" si="0"/>
        <v>0</v>
      </c>
    </row>
    <row r="69" spans="1:10" x14ac:dyDescent="0.2">
      <c r="A69" s="41" t="s">
        <v>117</v>
      </c>
      <c r="B69" s="42" t="s">
        <v>1143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J69" s="19">
        <f t="shared" ref="J69:J132" si="1">+C69+D69+E69+F69+G69+H69</f>
        <v>0</v>
      </c>
    </row>
    <row r="70" spans="1:10" x14ac:dyDescent="0.2">
      <c r="A70" s="41" t="s">
        <v>119</v>
      </c>
      <c r="B70" s="42" t="s">
        <v>114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J70" s="19">
        <f t="shared" si="1"/>
        <v>0</v>
      </c>
    </row>
    <row r="71" spans="1:10" x14ac:dyDescent="0.2">
      <c r="A71" s="41" t="s">
        <v>121</v>
      </c>
      <c r="B71" s="42" t="s">
        <v>116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J71" s="19">
        <f t="shared" si="1"/>
        <v>0</v>
      </c>
    </row>
    <row r="72" spans="1:10" x14ac:dyDescent="0.2">
      <c r="A72" s="41" t="s">
        <v>123</v>
      </c>
      <c r="B72" s="42" t="s">
        <v>118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J72" s="19">
        <f t="shared" si="1"/>
        <v>0</v>
      </c>
    </row>
    <row r="73" spans="1:10" x14ac:dyDescent="0.2">
      <c r="A73" s="41" t="s">
        <v>125</v>
      </c>
      <c r="B73" s="42" t="s">
        <v>120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J73" s="19">
        <f t="shared" si="1"/>
        <v>0</v>
      </c>
    </row>
    <row r="74" spans="1:10" ht="25.5" x14ac:dyDescent="0.2">
      <c r="A74" s="41" t="s">
        <v>127</v>
      </c>
      <c r="B74" s="42" t="s">
        <v>122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J74" s="19">
        <f t="shared" si="1"/>
        <v>0</v>
      </c>
    </row>
    <row r="75" spans="1:10" x14ac:dyDescent="0.2">
      <c r="A75" s="41" t="s">
        <v>129</v>
      </c>
      <c r="B75" s="42" t="s">
        <v>124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J75" s="19">
        <f t="shared" si="1"/>
        <v>0</v>
      </c>
    </row>
    <row r="76" spans="1:10" x14ac:dyDescent="0.2">
      <c r="A76" s="41" t="s">
        <v>131</v>
      </c>
      <c r="B76" s="42" t="s">
        <v>126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J76" s="19">
        <f t="shared" si="1"/>
        <v>0</v>
      </c>
    </row>
    <row r="77" spans="1:10" x14ac:dyDescent="0.2">
      <c r="A77" s="41" t="s">
        <v>132</v>
      </c>
      <c r="B77" s="42" t="s">
        <v>128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J77" s="19">
        <f t="shared" si="1"/>
        <v>0</v>
      </c>
    </row>
    <row r="78" spans="1:10" ht="25.5" x14ac:dyDescent="0.2">
      <c r="A78" s="41" t="s">
        <v>134</v>
      </c>
      <c r="B78" s="42" t="s">
        <v>130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J78" s="19">
        <f t="shared" si="1"/>
        <v>0</v>
      </c>
    </row>
    <row r="79" spans="1:10" ht="25.5" x14ac:dyDescent="0.2">
      <c r="A79" s="41" t="s">
        <v>135</v>
      </c>
      <c r="B79" s="42" t="s">
        <v>1144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J79" s="19">
        <f t="shared" si="1"/>
        <v>0</v>
      </c>
    </row>
    <row r="80" spans="1:10" x14ac:dyDescent="0.2">
      <c r="A80" s="41" t="s">
        <v>137</v>
      </c>
      <c r="B80" s="42" t="s">
        <v>133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J80" s="19">
        <f t="shared" si="1"/>
        <v>0</v>
      </c>
    </row>
    <row r="81" spans="1:10" ht="38.25" x14ac:dyDescent="0.2">
      <c r="A81" s="41" t="s">
        <v>139</v>
      </c>
      <c r="B81" s="42" t="s">
        <v>1145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J81" s="19">
        <f t="shared" si="1"/>
        <v>0</v>
      </c>
    </row>
    <row r="82" spans="1:10" x14ac:dyDescent="0.2">
      <c r="A82" s="41" t="s">
        <v>141</v>
      </c>
      <c r="B82" s="42" t="s">
        <v>136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J82" s="19">
        <f t="shared" si="1"/>
        <v>0</v>
      </c>
    </row>
    <row r="83" spans="1:10" ht="25.5" x14ac:dyDescent="0.2">
      <c r="A83" s="41" t="s">
        <v>143</v>
      </c>
      <c r="B83" s="42" t="s">
        <v>138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J83" s="19">
        <f t="shared" si="1"/>
        <v>0</v>
      </c>
    </row>
    <row r="84" spans="1:10" x14ac:dyDescent="0.2">
      <c r="A84" s="41" t="s">
        <v>145</v>
      </c>
      <c r="B84" s="42" t="s">
        <v>1052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J84" s="19">
        <f t="shared" si="1"/>
        <v>0</v>
      </c>
    </row>
    <row r="85" spans="1:10" ht="25.5" x14ac:dyDescent="0.2">
      <c r="A85" s="41" t="s">
        <v>147</v>
      </c>
      <c r="B85" s="42" t="s">
        <v>140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J85" s="19">
        <f t="shared" si="1"/>
        <v>0</v>
      </c>
    </row>
    <row r="86" spans="1:10" ht="25.5" x14ac:dyDescent="0.2">
      <c r="A86" s="41" t="s">
        <v>148</v>
      </c>
      <c r="B86" s="42" t="s">
        <v>142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J86" s="19">
        <f t="shared" si="1"/>
        <v>0</v>
      </c>
    </row>
    <row r="87" spans="1:10" ht="25.5" x14ac:dyDescent="0.2">
      <c r="A87" s="41" t="s">
        <v>149</v>
      </c>
      <c r="B87" s="42" t="s">
        <v>144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J87" s="19">
        <f t="shared" si="1"/>
        <v>0</v>
      </c>
    </row>
    <row r="88" spans="1:10" x14ac:dyDescent="0.2">
      <c r="A88" s="41" t="s">
        <v>150</v>
      </c>
      <c r="B88" s="42" t="s">
        <v>146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J88" s="19">
        <f t="shared" si="1"/>
        <v>0</v>
      </c>
    </row>
    <row r="89" spans="1:10" ht="25.5" x14ac:dyDescent="0.2">
      <c r="A89" s="41" t="s">
        <v>152</v>
      </c>
      <c r="B89" s="42" t="s">
        <v>1060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J89" s="19">
        <f t="shared" si="1"/>
        <v>0</v>
      </c>
    </row>
    <row r="90" spans="1:10" ht="38.25" x14ac:dyDescent="0.2">
      <c r="A90" s="41" t="s">
        <v>153</v>
      </c>
      <c r="B90" s="42" t="s">
        <v>1146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J90" s="19">
        <f t="shared" si="1"/>
        <v>0</v>
      </c>
    </row>
    <row r="91" spans="1:10" ht="25.5" x14ac:dyDescent="0.2">
      <c r="A91" s="41" t="s">
        <v>155</v>
      </c>
      <c r="B91" s="42" t="s">
        <v>1063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J91" s="19">
        <f t="shared" si="1"/>
        <v>0</v>
      </c>
    </row>
    <row r="92" spans="1:10" ht="25.5" x14ac:dyDescent="0.2">
      <c r="A92" s="41" t="s">
        <v>157</v>
      </c>
      <c r="B92" s="42" t="s">
        <v>1147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J92" s="19">
        <f t="shared" si="1"/>
        <v>0</v>
      </c>
    </row>
    <row r="93" spans="1:10" ht="89.25" x14ac:dyDescent="0.2">
      <c r="A93" s="41" t="s">
        <v>159</v>
      </c>
      <c r="B93" s="42" t="s">
        <v>1148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J93" s="19">
        <f t="shared" si="1"/>
        <v>0</v>
      </c>
    </row>
    <row r="94" spans="1:10" ht="38.25" x14ac:dyDescent="0.2">
      <c r="A94" s="41" t="s">
        <v>161</v>
      </c>
      <c r="B94" s="42" t="s">
        <v>151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J94" s="19">
        <f t="shared" si="1"/>
        <v>0</v>
      </c>
    </row>
    <row r="95" spans="1:10" x14ac:dyDescent="0.2">
      <c r="A95" s="41" t="s">
        <v>163</v>
      </c>
      <c r="B95" s="42" t="s">
        <v>154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J95" s="19">
        <f t="shared" si="1"/>
        <v>0</v>
      </c>
    </row>
    <row r="96" spans="1:10" x14ac:dyDescent="0.2">
      <c r="A96" s="41" t="s">
        <v>165</v>
      </c>
      <c r="B96" s="42" t="s">
        <v>156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J96" s="19">
        <f t="shared" si="1"/>
        <v>0</v>
      </c>
    </row>
    <row r="97" spans="1:10" ht="25.5" x14ac:dyDescent="0.2">
      <c r="A97" s="41" t="s">
        <v>166</v>
      </c>
      <c r="B97" s="42" t="s">
        <v>158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J97" s="19">
        <f t="shared" si="1"/>
        <v>0</v>
      </c>
    </row>
    <row r="98" spans="1:10" x14ac:dyDescent="0.2">
      <c r="A98" s="41" t="s">
        <v>168</v>
      </c>
      <c r="B98" s="42" t="s">
        <v>160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J98" s="19">
        <f t="shared" si="1"/>
        <v>0</v>
      </c>
    </row>
    <row r="99" spans="1:10" ht="25.5" x14ac:dyDescent="0.2">
      <c r="A99" s="41" t="s">
        <v>170</v>
      </c>
      <c r="B99" s="42" t="s">
        <v>162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J99" s="19">
        <f t="shared" si="1"/>
        <v>0</v>
      </c>
    </row>
    <row r="100" spans="1:10" ht="25.5" x14ac:dyDescent="0.2">
      <c r="A100" s="41" t="s">
        <v>171</v>
      </c>
      <c r="B100" s="42" t="s">
        <v>164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J100" s="19">
        <f t="shared" si="1"/>
        <v>0</v>
      </c>
    </row>
    <row r="101" spans="1:10" ht="25.5" x14ac:dyDescent="0.2">
      <c r="A101" s="41" t="s">
        <v>172</v>
      </c>
      <c r="B101" s="42" t="s">
        <v>1149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J101" s="19">
        <f t="shared" si="1"/>
        <v>0</v>
      </c>
    </row>
    <row r="102" spans="1:10" ht="25.5" x14ac:dyDescent="0.2">
      <c r="A102" s="41" t="s">
        <v>173</v>
      </c>
      <c r="B102" s="42" t="s">
        <v>167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J102" s="19">
        <f t="shared" si="1"/>
        <v>0</v>
      </c>
    </row>
    <row r="103" spans="1:10" x14ac:dyDescent="0.2">
      <c r="A103" s="41" t="s">
        <v>175</v>
      </c>
      <c r="B103" s="42" t="s">
        <v>169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J103" s="19">
        <f t="shared" si="1"/>
        <v>0</v>
      </c>
    </row>
    <row r="104" spans="1:10" ht="25.5" x14ac:dyDescent="0.2">
      <c r="A104" s="41" t="s">
        <v>177</v>
      </c>
      <c r="B104" s="42" t="s">
        <v>1150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J104" s="19">
        <f t="shared" si="1"/>
        <v>0</v>
      </c>
    </row>
    <row r="105" spans="1:10" ht="25.5" x14ac:dyDescent="0.2">
      <c r="A105" s="41" t="s">
        <v>178</v>
      </c>
      <c r="B105" s="42" t="s">
        <v>174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J105" s="19">
        <f t="shared" si="1"/>
        <v>0</v>
      </c>
    </row>
    <row r="106" spans="1:10" ht="25.5" x14ac:dyDescent="0.2">
      <c r="A106" s="41" t="s">
        <v>180</v>
      </c>
      <c r="B106" s="42" t="s">
        <v>176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J106" s="19">
        <f t="shared" si="1"/>
        <v>0</v>
      </c>
    </row>
    <row r="107" spans="1:10" ht="25.5" x14ac:dyDescent="0.2">
      <c r="A107" s="41" t="s">
        <v>182</v>
      </c>
      <c r="B107" s="42" t="s">
        <v>1151</v>
      </c>
      <c r="C107" s="47">
        <v>9455252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J107" s="19">
        <f t="shared" si="1"/>
        <v>9455252</v>
      </c>
    </row>
    <row r="108" spans="1:10" x14ac:dyDescent="0.2">
      <c r="A108" s="41" t="s">
        <v>184</v>
      </c>
      <c r="B108" s="42" t="s">
        <v>179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J108" s="19">
        <f t="shared" si="1"/>
        <v>0</v>
      </c>
    </row>
    <row r="109" spans="1:10" ht="25.5" x14ac:dyDescent="0.2">
      <c r="A109" s="41" t="s">
        <v>185</v>
      </c>
      <c r="B109" s="42" t="s">
        <v>181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J109" s="19">
        <f t="shared" si="1"/>
        <v>0</v>
      </c>
    </row>
    <row r="110" spans="1:10" ht="25.5" x14ac:dyDescent="0.2">
      <c r="A110" s="41" t="s">
        <v>187</v>
      </c>
      <c r="B110" s="42" t="s">
        <v>183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J110" s="19">
        <f t="shared" si="1"/>
        <v>0</v>
      </c>
    </row>
    <row r="111" spans="1:10" x14ac:dyDescent="0.2">
      <c r="A111" s="41" t="s">
        <v>189</v>
      </c>
      <c r="B111" s="42" t="s">
        <v>1152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J111" s="19">
        <f t="shared" si="1"/>
        <v>0</v>
      </c>
    </row>
    <row r="112" spans="1:10" x14ac:dyDescent="0.2">
      <c r="A112" s="41" t="s">
        <v>191</v>
      </c>
      <c r="B112" s="42" t="s">
        <v>186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J112" s="19">
        <f t="shared" si="1"/>
        <v>0</v>
      </c>
    </row>
    <row r="113" spans="1:10" ht="38.25" x14ac:dyDescent="0.2">
      <c r="A113" s="41" t="s">
        <v>192</v>
      </c>
      <c r="B113" s="42" t="s">
        <v>188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J113" s="19">
        <f t="shared" si="1"/>
        <v>0</v>
      </c>
    </row>
    <row r="114" spans="1:10" ht="38.25" x14ac:dyDescent="0.2">
      <c r="A114" s="41" t="s">
        <v>194</v>
      </c>
      <c r="B114" s="42" t="s">
        <v>190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J114" s="19">
        <f t="shared" si="1"/>
        <v>0</v>
      </c>
    </row>
    <row r="115" spans="1:10" ht="51" x14ac:dyDescent="0.2">
      <c r="A115" s="41" t="s">
        <v>196</v>
      </c>
      <c r="B115" s="42" t="s">
        <v>1153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J115" s="19">
        <f t="shared" si="1"/>
        <v>0</v>
      </c>
    </row>
    <row r="116" spans="1:10" ht="38.25" x14ac:dyDescent="0.2">
      <c r="A116" s="41" t="s">
        <v>198</v>
      </c>
      <c r="B116" s="42" t="s">
        <v>193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J116" s="19">
        <f t="shared" si="1"/>
        <v>0</v>
      </c>
    </row>
    <row r="117" spans="1:10" ht="38.25" x14ac:dyDescent="0.2">
      <c r="A117" s="41" t="s">
        <v>199</v>
      </c>
      <c r="B117" s="42" t="s">
        <v>195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J117" s="19">
        <f t="shared" si="1"/>
        <v>0</v>
      </c>
    </row>
    <row r="118" spans="1:10" x14ac:dyDescent="0.2">
      <c r="A118" s="41" t="s">
        <v>201</v>
      </c>
      <c r="B118" s="42" t="s">
        <v>197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J118" s="19">
        <f t="shared" si="1"/>
        <v>0</v>
      </c>
    </row>
    <row r="119" spans="1:10" ht="25.5" x14ac:dyDescent="0.2">
      <c r="A119" s="41" t="s">
        <v>203</v>
      </c>
      <c r="B119" s="42" t="s">
        <v>1079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J119" s="19">
        <f t="shared" si="1"/>
        <v>0</v>
      </c>
    </row>
    <row r="120" spans="1:10" x14ac:dyDescent="0.2">
      <c r="A120" s="41" t="s">
        <v>205</v>
      </c>
      <c r="B120" s="42" t="s">
        <v>200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J120" s="19">
        <f t="shared" si="1"/>
        <v>0</v>
      </c>
    </row>
    <row r="121" spans="1:10" ht="25.5" x14ac:dyDescent="0.2">
      <c r="A121" s="41" t="s">
        <v>207</v>
      </c>
      <c r="B121" s="42" t="s">
        <v>202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J121" s="19">
        <f t="shared" si="1"/>
        <v>0</v>
      </c>
    </row>
    <row r="122" spans="1:10" ht="25.5" x14ac:dyDescent="0.2">
      <c r="A122" s="41" t="s">
        <v>209</v>
      </c>
      <c r="B122" s="42" t="s">
        <v>204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J122" s="19">
        <f t="shared" si="1"/>
        <v>0</v>
      </c>
    </row>
    <row r="123" spans="1:10" x14ac:dyDescent="0.2">
      <c r="A123" s="41" t="s">
        <v>211</v>
      </c>
      <c r="B123" s="42" t="s">
        <v>206</v>
      </c>
      <c r="C123" s="47">
        <v>306399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J123" s="19">
        <f t="shared" si="1"/>
        <v>306399</v>
      </c>
    </row>
    <row r="124" spans="1:10" x14ac:dyDescent="0.2">
      <c r="A124" s="41" t="s">
        <v>213</v>
      </c>
      <c r="B124" s="42" t="s">
        <v>208</v>
      </c>
      <c r="C124" s="47">
        <v>9148853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J124" s="19">
        <f t="shared" si="1"/>
        <v>9148853</v>
      </c>
    </row>
    <row r="125" spans="1:10" ht="38.25" x14ac:dyDescent="0.2">
      <c r="A125" s="41" t="s">
        <v>214</v>
      </c>
      <c r="B125" s="42" t="s">
        <v>210</v>
      </c>
      <c r="C125" s="47">
        <v>0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J125" s="19">
        <f t="shared" si="1"/>
        <v>0</v>
      </c>
    </row>
    <row r="126" spans="1:10" ht="38.25" x14ac:dyDescent="0.2">
      <c r="A126" s="41" t="s">
        <v>215</v>
      </c>
      <c r="B126" s="42" t="s">
        <v>212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J126" s="19">
        <f t="shared" si="1"/>
        <v>0</v>
      </c>
    </row>
    <row r="127" spans="1:10" ht="25.5" x14ac:dyDescent="0.2">
      <c r="A127" s="43" t="s">
        <v>217</v>
      </c>
      <c r="B127" s="44" t="s">
        <v>1154</v>
      </c>
      <c r="C127" s="48">
        <v>9455252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25"/>
      <c r="J127" s="20">
        <f t="shared" si="1"/>
        <v>9455252</v>
      </c>
    </row>
    <row r="128" spans="1:10" x14ac:dyDescent="0.2">
      <c r="A128" s="41" t="s">
        <v>219</v>
      </c>
      <c r="B128" s="42" t="s">
        <v>1155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J128" s="19">
        <f t="shared" si="1"/>
        <v>0</v>
      </c>
    </row>
    <row r="129" spans="1:10" x14ac:dyDescent="0.2">
      <c r="A129" s="41" t="s">
        <v>221</v>
      </c>
      <c r="B129" s="42" t="s">
        <v>216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J129" s="19">
        <f t="shared" si="1"/>
        <v>0</v>
      </c>
    </row>
    <row r="130" spans="1:10" ht="25.5" x14ac:dyDescent="0.2">
      <c r="A130" s="41" t="s">
        <v>223</v>
      </c>
      <c r="B130" s="42" t="s">
        <v>218</v>
      </c>
      <c r="C130" s="47">
        <v>5670187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19"/>
      <c r="J130" s="19">
        <f t="shared" si="1"/>
        <v>5670187</v>
      </c>
    </row>
    <row r="131" spans="1:10" ht="25.5" x14ac:dyDescent="0.2">
      <c r="A131" s="41" t="s">
        <v>224</v>
      </c>
      <c r="B131" s="42" t="s">
        <v>220</v>
      </c>
      <c r="C131" s="47">
        <v>9965918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J131" s="19">
        <f t="shared" si="1"/>
        <v>9965918</v>
      </c>
    </row>
    <row r="132" spans="1:10" x14ac:dyDescent="0.2">
      <c r="A132" s="41" t="s">
        <v>226</v>
      </c>
      <c r="B132" s="42" t="s">
        <v>222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J132" s="19">
        <f t="shared" si="1"/>
        <v>0</v>
      </c>
    </row>
    <row r="133" spans="1:10" x14ac:dyDescent="0.2">
      <c r="A133" s="41" t="s">
        <v>227</v>
      </c>
      <c r="B133" s="42" t="s">
        <v>1156</v>
      </c>
      <c r="C133" s="47">
        <v>15636105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J133" s="19">
        <f t="shared" ref="J133:J196" si="2">+C133+D133+E133+F133+G133+H133</f>
        <v>15636105</v>
      </c>
    </row>
    <row r="134" spans="1:10" ht="38.25" x14ac:dyDescent="0.2">
      <c r="A134" s="41" t="s">
        <v>229</v>
      </c>
      <c r="B134" s="42" t="s">
        <v>225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J134" s="19">
        <f t="shared" si="2"/>
        <v>0</v>
      </c>
    </row>
    <row r="135" spans="1:10" ht="38.25" x14ac:dyDescent="0.2">
      <c r="A135" s="41" t="s">
        <v>231</v>
      </c>
      <c r="B135" s="42" t="s">
        <v>1157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J135" s="19">
        <f t="shared" si="2"/>
        <v>0</v>
      </c>
    </row>
    <row r="136" spans="1:10" x14ac:dyDescent="0.2">
      <c r="A136" s="41" t="s">
        <v>232</v>
      </c>
      <c r="B136" s="42" t="s">
        <v>228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J136" s="19">
        <f t="shared" si="2"/>
        <v>0</v>
      </c>
    </row>
    <row r="137" spans="1:10" x14ac:dyDescent="0.2">
      <c r="A137" s="41" t="s">
        <v>234</v>
      </c>
      <c r="B137" s="42" t="s">
        <v>230</v>
      </c>
      <c r="C137" s="47">
        <v>0</v>
      </c>
      <c r="D137" s="47">
        <v>0</v>
      </c>
      <c r="E137" s="47">
        <v>0</v>
      </c>
      <c r="F137" s="47">
        <v>0</v>
      </c>
      <c r="G137" s="47">
        <v>0</v>
      </c>
      <c r="H137" s="47">
        <v>0</v>
      </c>
      <c r="J137" s="19">
        <f t="shared" si="2"/>
        <v>0</v>
      </c>
    </row>
    <row r="138" spans="1:10" ht="38.25" x14ac:dyDescent="0.2">
      <c r="A138" s="41" t="s">
        <v>236</v>
      </c>
      <c r="B138" s="42" t="s">
        <v>1080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J138" s="19">
        <f t="shared" si="2"/>
        <v>0</v>
      </c>
    </row>
    <row r="139" spans="1:10" ht="25.5" x14ac:dyDescent="0.2">
      <c r="A139" s="41" t="s">
        <v>238</v>
      </c>
      <c r="B139" s="42" t="s">
        <v>233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J139" s="19">
        <f t="shared" si="2"/>
        <v>0</v>
      </c>
    </row>
    <row r="140" spans="1:10" ht="25.5" x14ac:dyDescent="0.2">
      <c r="A140" s="41" t="s">
        <v>240</v>
      </c>
      <c r="B140" s="42" t="s">
        <v>235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J140" s="19">
        <f t="shared" si="2"/>
        <v>0</v>
      </c>
    </row>
    <row r="141" spans="1:10" x14ac:dyDescent="0.2">
      <c r="A141" s="41" t="s">
        <v>242</v>
      </c>
      <c r="B141" s="42" t="s">
        <v>237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J141" s="19">
        <f t="shared" si="2"/>
        <v>0</v>
      </c>
    </row>
    <row r="142" spans="1:10" ht="25.5" x14ac:dyDescent="0.2">
      <c r="A142" s="41" t="s">
        <v>244</v>
      </c>
      <c r="B142" s="42" t="s">
        <v>239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J142" s="19">
        <f t="shared" si="2"/>
        <v>0</v>
      </c>
    </row>
    <row r="143" spans="1:10" x14ac:dyDescent="0.2">
      <c r="A143" s="41" t="s">
        <v>246</v>
      </c>
      <c r="B143" s="42" t="s">
        <v>241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J143" s="19">
        <f t="shared" si="2"/>
        <v>0</v>
      </c>
    </row>
    <row r="144" spans="1:10" ht="25.5" x14ac:dyDescent="0.2">
      <c r="A144" s="41" t="s">
        <v>247</v>
      </c>
      <c r="B144" s="42" t="s">
        <v>243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J144" s="19">
        <f t="shared" si="2"/>
        <v>0</v>
      </c>
    </row>
    <row r="145" spans="1:10" ht="25.5" x14ac:dyDescent="0.2">
      <c r="A145" s="41" t="s">
        <v>249</v>
      </c>
      <c r="B145" s="42" t="s">
        <v>245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J145" s="19">
        <f t="shared" si="2"/>
        <v>0</v>
      </c>
    </row>
    <row r="146" spans="1:10" ht="38.25" x14ac:dyDescent="0.2">
      <c r="A146" s="41" t="s">
        <v>251</v>
      </c>
      <c r="B146" s="42" t="s">
        <v>1158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J146" s="19">
        <f t="shared" si="2"/>
        <v>0</v>
      </c>
    </row>
    <row r="147" spans="1:10" x14ac:dyDescent="0.2">
      <c r="A147" s="41" t="s">
        <v>252</v>
      </c>
      <c r="B147" s="42" t="s">
        <v>248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J147" s="19">
        <f t="shared" si="2"/>
        <v>0</v>
      </c>
    </row>
    <row r="148" spans="1:10" x14ac:dyDescent="0.2">
      <c r="A148" s="41" t="s">
        <v>254</v>
      </c>
      <c r="B148" s="42" t="s">
        <v>250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J148" s="19">
        <f t="shared" si="2"/>
        <v>0</v>
      </c>
    </row>
    <row r="149" spans="1:10" ht="38.25" x14ac:dyDescent="0.2">
      <c r="A149" s="41" t="s">
        <v>256</v>
      </c>
      <c r="B149" s="42" t="s">
        <v>1081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J149" s="19">
        <f t="shared" si="2"/>
        <v>0</v>
      </c>
    </row>
    <row r="150" spans="1:10" ht="25.5" x14ac:dyDescent="0.2">
      <c r="A150" s="41" t="s">
        <v>258</v>
      </c>
      <c r="B150" s="42" t="s">
        <v>253</v>
      </c>
      <c r="C150" s="47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J150" s="19">
        <f t="shared" si="2"/>
        <v>0</v>
      </c>
    </row>
    <row r="151" spans="1:10" ht="25.5" x14ac:dyDescent="0.2">
      <c r="A151" s="41" t="s">
        <v>260</v>
      </c>
      <c r="B151" s="42" t="s">
        <v>255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J151" s="19">
        <f t="shared" si="2"/>
        <v>0</v>
      </c>
    </row>
    <row r="152" spans="1:10" x14ac:dyDescent="0.2">
      <c r="A152" s="41" t="s">
        <v>262</v>
      </c>
      <c r="B152" s="42" t="s">
        <v>257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J152" s="19">
        <f t="shared" si="2"/>
        <v>0</v>
      </c>
    </row>
    <row r="153" spans="1:10" ht="25.5" x14ac:dyDescent="0.2">
      <c r="A153" s="41" t="s">
        <v>264</v>
      </c>
      <c r="B153" s="42" t="s">
        <v>259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J153" s="19">
        <f t="shared" si="2"/>
        <v>0</v>
      </c>
    </row>
    <row r="154" spans="1:10" x14ac:dyDescent="0.2">
      <c r="A154" s="41" t="s">
        <v>266</v>
      </c>
      <c r="B154" s="42" t="s">
        <v>261</v>
      </c>
      <c r="C154" s="47">
        <v>0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J154" s="19">
        <f t="shared" si="2"/>
        <v>0</v>
      </c>
    </row>
    <row r="155" spans="1:10" ht="25.5" x14ac:dyDescent="0.2">
      <c r="A155" s="41" t="s">
        <v>267</v>
      </c>
      <c r="B155" s="42" t="s">
        <v>263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J155" s="19">
        <f t="shared" si="2"/>
        <v>0</v>
      </c>
    </row>
    <row r="156" spans="1:10" ht="25.5" x14ac:dyDescent="0.2">
      <c r="A156" s="41" t="s">
        <v>269</v>
      </c>
      <c r="B156" s="42" t="s">
        <v>265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J156" s="19">
        <f t="shared" si="2"/>
        <v>0</v>
      </c>
    </row>
    <row r="157" spans="1:10" ht="25.5" x14ac:dyDescent="0.2">
      <c r="A157" s="41" t="s">
        <v>271</v>
      </c>
      <c r="B157" s="42" t="s">
        <v>1159</v>
      </c>
      <c r="C157" s="47">
        <v>54473592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J157" s="19">
        <f t="shared" si="2"/>
        <v>54473592</v>
      </c>
    </row>
    <row r="158" spans="1:10" x14ac:dyDescent="0.2">
      <c r="A158" s="41" t="s">
        <v>272</v>
      </c>
      <c r="B158" s="42" t="s">
        <v>268</v>
      </c>
      <c r="C158" s="47">
        <v>470000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J158" s="19">
        <f t="shared" si="2"/>
        <v>470000</v>
      </c>
    </row>
    <row r="159" spans="1:10" x14ac:dyDescent="0.2">
      <c r="A159" s="41" t="s">
        <v>274</v>
      </c>
      <c r="B159" s="42" t="s">
        <v>270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J159" s="19">
        <f t="shared" si="2"/>
        <v>0</v>
      </c>
    </row>
    <row r="160" spans="1:10" ht="38.25" x14ac:dyDescent="0.2">
      <c r="A160" s="41" t="s">
        <v>276</v>
      </c>
      <c r="B160" s="42" t="s">
        <v>1082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J160" s="19">
        <f t="shared" si="2"/>
        <v>0</v>
      </c>
    </row>
    <row r="161" spans="1:10" ht="25.5" x14ac:dyDescent="0.2">
      <c r="A161" s="41" t="s">
        <v>278</v>
      </c>
      <c r="B161" s="42" t="s">
        <v>273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J161" s="19">
        <f t="shared" si="2"/>
        <v>0</v>
      </c>
    </row>
    <row r="162" spans="1:10" ht="25.5" x14ac:dyDescent="0.2">
      <c r="A162" s="41" t="s">
        <v>280</v>
      </c>
      <c r="B162" s="42" t="s">
        <v>275</v>
      </c>
      <c r="C162" s="47">
        <v>0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J162" s="19">
        <f t="shared" si="2"/>
        <v>0</v>
      </c>
    </row>
    <row r="163" spans="1:10" x14ac:dyDescent="0.2">
      <c r="A163" s="41" t="s">
        <v>282</v>
      </c>
      <c r="B163" s="42" t="s">
        <v>277</v>
      </c>
      <c r="C163" s="47">
        <v>0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J163" s="19">
        <f t="shared" si="2"/>
        <v>0</v>
      </c>
    </row>
    <row r="164" spans="1:10" ht="25.5" x14ac:dyDescent="0.2">
      <c r="A164" s="41" t="s">
        <v>284</v>
      </c>
      <c r="B164" s="42" t="s">
        <v>279</v>
      </c>
      <c r="C164" s="47">
        <v>1490488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J164" s="19">
        <f t="shared" si="2"/>
        <v>1490488</v>
      </c>
    </row>
    <row r="165" spans="1:10" x14ac:dyDescent="0.2">
      <c r="A165" s="41" t="s">
        <v>286</v>
      </c>
      <c r="B165" s="42" t="s">
        <v>281</v>
      </c>
      <c r="C165" s="47">
        <v>52013104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J165" s="19">
        <f t="shared" si="2"/>
        <v>52013104</v>
      </c>
    </row>
    <row r="166" spans="1:10" ht="25.5" x14ac:dyDescent="0.2">
      <c r="A166" s="41" t="s">
        <v>287</v>
      </c>
      <c r="B166" s="42" t="s">
        <v>283</v>
      </c>
      <c r="C166" s="47">
        <v>500000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J166" s="19">
        <f t="shared" si="2"/>
        <v>500000</v>
      </c>
    </row>
    <row r="167" spans="1:10" ht="25.5" x14ac:dyDescent="0.2">
      <c r="A167" s="41" t="s">
        <v>289</v>
      </c>
      <c r="B167" s="42" t="s">
        <v>285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J167" s="19">
        <f t="shared" si="2"/>
        <v>0</v>
      </c>
    </row>
    <row r="168" spans="1:10" ht="38.25" x14ac:dyDescent="0.2">
      <c r="A168" s="41" t="s">
        <v>290</v>
      </c>
      <c r="B168" s="42" t="s">
        <v>1160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J168" s="19">
        <f t="shared" si="2"/>
        <v>0</v>
      </c>
    </row>
    <row r="169" spans="1:10" ht="38.25" x14ac:dyDescent="0.2">
      <c r="A169" s="41" t="s">
        <v>292</v>
      </c>
      <c r="B169" s="42" t="s">
        <v>288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J169" s="19">
        <f t="shared" si="2"/>
        <v>0</v>
      </c>
    </row>
    <row r="170" spans="1:10" ht="38.25" x14ac:dyDescent="0.2">
      <c r="A170" s="41" t="s">
        <v>294</v>
      </c>
      <c r="B170" s="42" t="s">
        <v>1161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J170" s="19">
        <f t="shared" si="2"/>
        <v>0</v>
      </c>
    </row>
    <row r="171" spans="1:10" x14ac:dyDescent="0.2">
      <c r="A171" s="41" t="s">
        <v>296</v>
      </c>
      <c r="B171" s="42" t="s">
        <v>291</v>
      </c>
      <c r="C171" s="47">
        <v>0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  <c r="J171" s="19">
        <f t="shared" si="2"/>
        <v>0</v>
      </c>
    </row>
    <row r="172" spans="1:10" x14ac:dyDescent="0.2">
      <c r="A172" s="41" t="s">
        <v>298</v>
      </c>
      <c r="B172" s="42" t="s">
        <v>293</v>
      </c>
      <c r="C172" s="47">
        <v>0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J172" s="19">
        <f t="shared" si="2"/>
        <v>0</v>
      </c>
    </row>
    <row r="173" spans="1:10" x14ac:dyDescent="0.2">
      <c r="A173" s="41" t="s">
        <v>300</v>
      </c>
      <c r="B173" s="42" t="s">
        <v>295</v>
      </c>
      <c r="C173" s="47">
        <v>0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J173" s="19">
        <f t="shared" si="2"/>
        <v>0</v>
      </c>
    </row>
    <row r="174" spans="1:10" x14ac:dyDescent="0.2">
      <c r="A174" s="41" t="s">
        <v>302</v>
      </c>
      <c r="B174" s="42" t="s">
        <v>297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J174" s="19">
        <f t="shared" si="2"/>
        <v>0</v>
      </c>
    </row>
    <row r="175" spans="1:10" x14ac:dyDescent="0.2">
      <c r="A175" s="41" t="s">
        <v>303</v>
      </c>
      <c r="B175" s="42" t="s">
        <v>299</v>
      </c>
      <c r="C175" s="47">
        <v>0</v>
      </c>
      <c r="D175" s="47">
        <v>0</v>
      </c>
      <c r="E175" s="47">
        <v>0</v>
      </c>
      <c r="F175" s="47">
        <v>0</v>
      </c>
      <c r="G175" s="47">
        <v>0</v>
      </c>
      <c r="H175" s="47">
        <v>0</v>
      </c>
      <c r="J175" s="19">
        <f t="shared" si="2"/>
        <v>0</v>
      </c>
    </row>
    <row r="176" spans="1:10" ht="25.5" x14ac:dyDescent="0.2">
      <c r="A176" s="41" t="s">
        <v>305</v>
      </c>
      <c r="B176" s="42" t="s">
        <v>301</v>
      </c>
      <c r="C176" s="47">
        <v>0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  <c r="J176" s="19">
        <f t="shared" si="2"/>
        <v>0</v>
      </c>
    </row>
    <row r="177" spans="1:10" ht="25.5" x14ac:dyDescent="0.2">
      <c r="A177" s="41" t="s">
        <v>307</v>
      </c>
      <c r="B177" s="42" t="s">
        <v>1162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J177" s="19">
        <f t="shared" si="2"/>
        <v>0</v>
      </c>
    </row>
    <row r="178" spans="1:10" x14ac:dyDescent="0.2">
      <c r="A178" s="41" t="s">
        <v>309</v>
      </c>
      <c r="B178" s="42" t="s">
        <v>304</v>
      </c>
      <c r="C178" s="47">
        <v>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J178" s="19">
        <f t="shared" si="2"/>
        <v>0</v>
      </c>
    </row>
    <row r="179" spans="1:10" x14ac:dyDescent="0.2">
      <c r="A179" s="41" t="s">
        <v>311</v>
      </c>
      <c r="B179" s="42" t="s">
        <v>306</v>
      </c>
      <c r="C179" s="47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J179" s="19">
        <f t="shared" si="2"/>
        <v>0</v>
      </c>
    </row>
    <row r="180" spans="1:10" ht="25.5" x14ac:dyDescent="0.2">
      <c r="A180" s="41" t="s">
        <v>313</v>
      </c>
      <c r="B180" s="42" t="s">
        <v>308</v>
      </c>
      <c r="C180" s="47">
        <v>0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J180" s="19">
        <f t="shared" si="2"/>
        <v>0</v>
      </c>
    </row>
    <row r="181" spans="1:10" x14ac:dyDescent="0.2">
      <c r="A181" s="41" t="s">
        <v>315</v>
      </c>
      <c r="B181" s="42" t="s">
        <v>310</v>
      </c>
      <c r="C181" s="47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J181" s="19">
        <f t="shared" si="2"/>
        <v>0</v>
      </c>
    </row>
    <row r="182" spans="1:10" x14ac:dyDescent="0.2">
      <c r="A182" s="41" t="s">
        <v>317</v>
      </c>
      <c r="B182" s="42" t="s">
        <v>312</v>
      </c>
      <c r="C182" s="47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J182" s="19">
        <f t="shared" si="2"/>
        <v>0</v>
      </c>
    </row>
    <row r="183" spans="1:10" x14ac:dyDescent="0.2">
      <c r="A183" s="41" t="s">
        <v>318</v>
      </c>
      <c r="B183" s="42" t="s">
        <v>314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J183" s="19">
        <f t="shared" si="2"/>
        <v>0</v>
      </c>
    </row>
    <row r="184" spans="1:10" ht="25.5" x14ac:dyDescent="0.2">
      <c r="A184" s="41" t="s">
        <v>320</v>
      </c>
      <c r="B184" s="42" t="s">
        <v>316</v>
      </c>
      <c r="C184" s="47">
        <v>0</v>
      </c>
      <c r="D184" s="47">
        <v>0</v>
      </c>
      <c r="E184" s="47">
        <v>0</v>
      </c>
      <c r="F184" s="47">
        <v>0</v>
      </c>
      <c r="G184" s="47">
        <v>0</v>
      </c>
      <c r="H184" s="47">
        <v>0</v>
      </c>
      <c r="J184" s="19">
        <f t="shared" si="2"/>
        <v>0</v>
      </c>
    </row>
    <row r="185" spans="1:10" ht="25.5" x14ac:dyDescent="0.2">
      <c r="A185" s="41" t="s">
        <v>322</v>
      </c>
      <c r="B185" s="42" t="s">
        <v>1163</v>
      </c>
      <c r="C185" s="47">
        <v>29419967</v>
      </c>
      <c r="D185" s="47">
        <v>0</v>
      </c>
      <c r="E185" s="47">
        <v>0</v>
      </c>
      <c r="F185" s="47">
        <v>0</v>
      </c>
      <c r="G185" s="47">
        <v>0</v>
      </c>
      <c r="H185" s="47">
        <v>0</v>
      </c>
      <c r="J185" s="19">
        <f t="shared" si="2"/>
        <v>29419967</v>
      </c>
    </row>
    <row r="186" spans="1:10" x14ac:dyDescent="0.2">
      <c r="A186" s="41" t="s">
        <v>324</v>
      </c>
      <c r="B186" s="42" t="s">
        <v>319</v>
      </c>
      <c r="C186" s="47">
        <v>700000</v>
      </c>
      <c r="D186" s="47">
        <v>0</v>
      </c>
      <c r="E186" s="47">
        <v>0</v>
      </c>
      <c r="F186" s="47">
        <v>0</v>
      </c>
      <c r="G186" s="47">
        <v>0</v>
      </c>
      <c r="H186" s="47">
        <v>0</v>
      </c>
      <c r="J186" s="19">
        <f t="shared" si="2"/>
        <v>700000</v>
      </c>
    </row>
    <row r="187" spans="1:10" x14ac:dyDescent="0.2">
      <c r="A187" s="41" t="s">
        <v>326</v>
      </c>
      <c r="B187" s="42" t="s">
        <v>321</v>
      </c>
      <c r="C187" s="47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0</v>
      </c>
      <c r="J187" s="19">
        <f t="shared" si="2"/>
        <v>0</v>
      </c>
    </row>
    <row r="188" spans="1:10" x14ac:dyDescent="0.2">
      <c r="A188" s="41" t="s">
        <v>328</v>
      </c>
      <c r="B188" s="42" t="s">
        <v>323</v>
      </c>
      <c r="C188" s="47">
        <v>13577000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J188" s="19">
        <f t="shared" si="2"/>
        <v>13577000</v>
      </c>
    </row>
    <row r="189" spans="1:10" x14ac:dyDescent="0.2">
      <c r="A189" s="41" t="s">
        <v>330</v>
      </c>
      <c r="B189" s="42" t="s">
        <v>325</v>
      </c>
      <c r="C189" s="47">
        <v>0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J189" s="19">
        <f t="shared" si="2"/>
        <v>0</v>
      </c>
    </row>
    <row r="190" spans="1:10" x14ac:dyDescent="0.2">
      <c r="A190" s="41" t="s">
        <v>331</v>
      </c>
      <c r="B190" s="42" t="s">
        <v>327</v>
      </c>
      <c r="C190" s="47">
        <v>0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J190" s="19">
        <f t="shared" si="2"/>
        <v>0</v>
      </c>
    </row>
    <row r="191" spans="1:10" ht="25.5" x14ac:dyDescent="0.2">
      <c r="A191" s="41" t="s">
        <v>333</v>
      </c>
      <c r="B191" s="42" t="s">
        <v>329</v>
      </c>
      <c r="C191" s="47">
        <v>0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J191" s="19">
        <f>+C191+D191+E191+F191+G191+H191</f>
        <v>0</v>
      </c>
    </row>
    <row r="192" spans="1:10" ht="25.5" x14ac:dyDescent="0.2">
      <c r="A192" s="41" t="s">
        <v>335</v>
      </c>
      <c r="B192" s="42" t="s">
        <v>1164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J192" s="19">
        <f t="shared" si="2"/>
        <v>0</v>
      </c>
    </row>
    <row r="193" spans="1:11" x14ac:dyDescent="0.2">
      <c r="A193" s="41" t="s">
        <v>337</v>
      </c>
      <c r="B193" s="42" t="s">
        <v>332</v>
      </c>
      <c r="C193" s="47">
        <v>15142967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J193" s="19">
        <f>+C193+D193+E193+F193+G193+H193</f>
        <v>15142967</v>
      </c>
    </row>
    <row r="194" spans="1:11" ht="25.5" x14ac:dyDescent="0.2">
      <c r="A194" s="41" t="s">
        <v>339</v>
      </c>
      <c r="B194" s="42" t="s">
        <v>334</v>
      </c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J194" s="19">
        <f t="shared" si="2"/>
        <v>0</v>
      </c>
    </row>
    <row r="195" spans="1:11" x14ac:dyDescent="0.2">
      <c r="A195" s="41" t="s">
        <v>340</v>
      </c>
      <c r="B195" s="42" t="s">
        <v>336</v>
      </c>
      <c r="C195" s="47">
        <v>0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J195" s="19">
        <f t="shared" si="2"/>
        <v>0</v>
      </c>
    </row>
    <row r="196" spans="1:11" x14ac:dyDescent="0.2">
      <c r="A196" s="41" t="s">
        <v>342</v>
      </c>
      <c r="B196" s="42" t="s">
        <v>338</v>
      </c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J196" s="19">
        <f t="shared" si="2"/>
        <v>0</v>
      </c>
    </row>
    <row r="197" spans="1:11" ht="38.25" x14ac:dyDescent="0.2">
      <c r="A197" s="43" t="s">
        <v>343</v>
      </c>
      <c r="B197" s="44" t="s">
        <v>1165</v>
      </c>
      <c r="C197" s="48">
        <v>99529664</v>
      </c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25"/>
      <c r="J197" s="20">
        <f t="shared" ref="J197:J260" si="3">+C197+D197+E197+F197+G197+H197</f>
        <v>99529664</v>
      </c>
    </row>
    <row r="198" spans="1:11" x14ac:dyDescent="0.2">
      <c r="A198" s="41" t="s">
        <v>345</v>
      </c>
      <c r="B198" s="42" t="s">
        <v>341</v>
      </c>
      <c r="C198" s="47">
        <v>5629600</v>
      </c>
      <c r="D198" s="47">
        <v>0</v>
      </c>
      <c r="E198" s="47">
        <v>0</v>
      </c>
      <c r="F198" s="47">
        <v>0</v>
      </c>
      <c r="G198" s="47">
        <v>0</v>
      </c>
      <c r="H198" s="47">
        <v>55800</v>
      </c>
      <c r="J198" s="19">
        <f t="shared" si="3"/>
        <v>5685400</v>
      </c>
    </row>
    <row r="199" spans="1:11" x14ac:dyDescent="0.2">
      <c r="A199" s="41" t="s">
        <v>347</v>
      </c>
      <c r="B199" s="42" t="s">
        <v>1166</v>
      </c>
      <c r="C199" s="47">
        <v>506464836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J199" s="19">
        <f t="shared" si="3"/>
        <v>506464836</v>
      </c>
    </row>
    <row r="200" spans="1:11" x14ac:dyDescent="0.2">
      <c r="A200" s="41" t="s">
        <v>349</v>
      </c>
      <c r="B200" s="42" t="s">
        <v>344</v>
      </c>
      <c r="C200" s="47">
        <v>12000000</v>
      </c>
      <c r="D200" s="47">
        <v>0</v>
      </c>
      <c r="E200" s="47">
        <v>0</v>
      </c>
      <c r="F200" s="47">
        <v>0</v>
      </c>
      <c r="G200" s="47">
        <v>0</v>
      </c>
      <c r="H200" s="47">
        <v>0</v>
      </c>
      <c r="J200" s="19">
        <f t="shared" si="3"/>
        <v>12000000</v>
      </c>
    </row>
    <row r="201" spans="1:11" x14ac:dyDescent="0.2">
      <c r="A201" s="41" t="s">
        <v>350</v>
      </c>
      <c r="B201" s="42" t="s">
        <v>346</v>
      </c>
      <c r="C201" s="47">
        <v>1677350</v>
      </c>
      <c r="D201" s="47">
        <v>71400</v>
      </c>
      <c r="E201" s="47">
        <v>848800</v>
      </c>
      <c r="F201" s="47">
        <v>0</v>
      </c>
      <c r="G201" s="47">
        <v>0</v>
      </c>
      <c r="H201" s="47">
        <v>278400</v>
      </c>
      <c r="J201" s="19">
        <f t="shared" si="3"/>
        <v>2875950</v>
      </c>
    </row>
    <row r="202" spans="1:11" x14ac:dyDescent="0.2">
      <c r="A202" s="41" t="s">
        <v>351</v>
      </c>
      <c r="B202" s="42" t="s">
        <v>348</v>
      </c>
      <c r="C202" s="47">
        <v>12645718</v>
      </c>
      <c r="D202" s="47">
        <v>883856</v>
      </c>
      <c r="E202" s="47">
        <v>3946948</v>
      </c>
      <c r="F202" s="47">
        <v>1205466</v>
      </c>
      <c r="G202" s="47">
        <v>1713213</v>
      </c>
      <c r="H202" s="47">
        <v>17400308</v>
      </c>
      <c r="J202" s="19">
        <f>+C202+D202+E202+F202+G202+H202</f>
        <v>37795509</v>
      </c>
    </row>
    <row r="203" spans="1:11" x14ac:dyDescent="0.2">
      <c r="A203" s="41" t="s">
        <v>353</v>
      </c>
      <c r="B203" s="42" t="s">
        <v>1167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J203" s="19">
        <f t="shared" si="3"/>
        <v>0</v>
      </c>
    </row>
    <row r="204" spans="1:11" x14ac:dyDescent="0.2">
      <c r="A204" s="41" t="s">
        <v>354</v>
      </c>
      <c r="B204" s="42" t="s">
        <v>1083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J204" s="19">
        <f t="shared" si="3"/>
        <v>0</v>
      </c>
      <c r="K204" s="25"/>
    </row>
    <row r="205" spans="1:11" ht="25.5" x14ac:dyDescent="0.2">
      <c r="A205" s="41" t="s">
        <v>356</v>
      </c>
      <c r="B205" s="42" t="s">
        <v>1168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J205" s="19">
        <f t="shared" si="3"/>
        <v>0</v>
      </c>
    </row>
    <row r="206" spans="1:11" x14ac:dyDescent="0.2">
      <c r="A206" s="41" t="s">
        <v>358</v>
      </c>
      <c r="B206" s="42" t="s">
        <v>1084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J206" s="19">
        <f t="shared" si="3"/>
        <v>0</v>
      </c>
    </row>
    <row r="207" spans="1:11" ht="25.5" x14ac:dyDescent="0.2">
      <c r="A207" s="41" t="s">
        <v>360</v>
      </c>
      <c r="B207" s="42" t="s">
        <v>352</v>
      </c>
      <c r="C207" s="47">
        <v>47430841</v>
      </c>
      <c r="D207" s="47">
        <v>257920</v>
      </c>
      <c r="E207" s="47">
        <v>1294853</v>
      </c>
      <c r="F207" s="47">
        <v>315916</v>
      </c>
      <c r="G207" s="47">
        <v>462567</v>
      </c>
      <c r="H207" s="47">
        <v>4302316</v>
      </c>
      <c r="J207" s="19">
        <f t="shared" si="3"/>
        <v>54064413</v>
      </c>
    </row>
    <row r="208" spans="1:11" ht="25.5" x14ac:dyDescent="0.2">
      <c r="A208" s="43" t="s">
        <v>362</v>
      </c>
      <c r="B208" s="44" t="s">
        <v>1169</v>
      </c>
      <c r="C208" s="48">
        <v>573848345</v>
      </c>
      <c r="D208" s="48">
        <v>1213176</v>
      </c>
      <c r="E208" s="48">
        <v>6090601</v>
      </c>
      <c r="F208" s="48">
        <v>1521382</v>
      </c>
      <c r="G208" s="48">
        <v>2175780</v>
      </c>
      <c r="H208" s="48">
        <v>22036824</v>
      </c>
      <c r="I208" s="25"/>
      <c r="J208" s="20">
        <f t="shared" si="3"/>
        <v>606886108</v>
      </c>
    </row>
    <row r="209" spans="1:10" x14ac:dyDescent="0.2">
      <c r="A209" s="41" t="s">
        <v>363</v>
      </c>
      <c r="B209" s="42" t="s">
        <v>355</v>
      </c>
      <c r="C209" s="47">
        <v>56394536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J209" s="19">
        <f t="shared" si="3"/>
        <v>56394536</v>
      </c>
    </row>
    <row r="210" spans="1:10" x14ac:dyDescent="0.2">
      <c r="A210" s="41" t="s">
        <v>365</v>
      </c>
      <c r="B210" s="42" t="s">
        <v>357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J210" s="19">
        <f t="shared" si="3"/>
        <v>0</v>
      </c>
    </row>
    <row r="211" spans="1:10" x14ac:dyDescent="0.2">
      <c r="A211" s="41" t="s">
        <v>366</v>
      </c>
      <c r="B211" s="42" t="s">
        <v>359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J211" s="19">
        <f t="shared" si="3"/>
        <v>0</v>
      </c>
    </row>
    <row r="212" spans="1:10" ht="25.5" x14ac:dyDescent="0.2">
      <c r="A212" s="41" t="s">
        <v>368</v>
      </c>
      <c r="B212" s="42" t="s">
        <v>361</v>
      </c>
      <c r="C212" s="47">
        <v>15226525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J212" s="19">
        <f t="shared" si="3"/>
        <v>15226525</v>
      </c>
    </row>
    <row r="213" spans="1:10" x14ac:dyDescent="0.2">
      <c r="A213" s="43" t="s">
        <v>370</v>
      </c>
      <c r="B213" s="44" t="s">
        <v>1170</v>
      </c>
      <c r="C213" s="48">
        <v>71621061</v>
      </c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25"/>
      <c r="J213" s="20">
        <f t="shared" si="3"/>
        <v>71621061</v>
      </c>
    </row>
    <row r="214" spans="1:10" ht="38.25" x14ac:dyDescent="0.2">
      <c r="A214" s="41" t="s">
        <v>371</v>
      </c>
      <c r="B214" s="42" t="s">
        <v>364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J214" s="19">
        <f t="shared" si="3"/>
        <v>0</v>
      </c>
    </row>
    <row r="215" spans="1:10" ht="38.25" x14ac:dyDescent="0.2">
      <c r="A215" s="41" t="s">
        <v>373</v>
      </c>
      <c r="B215" s="42" t="s">
        <v>1171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J215" s="19">
        <f t="shared" si="3"/>
        <v>0</v>
      </c>
    </row>
    <row r="216" spans="1:10" x14ac:dyDescent="0.2">
      <c r="A216" s="41" t="s">
        <v>375</v>
      </c>
      <c r="B216" s="42" t="s">
        <v>367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J216" s="19">
        <f t="shared" si="3"/>
        <v>0</v>
      </c>
    </row>
    <row r="217" spans="1:10" x14ac:dyDescent="0.2">
      <c r="A217" s="41" t="s">
        <v>377</v>
      </c>
      <c r="B217" s="42" t="s">
        <v>369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J217" s="19">
        <f t="shared" si="3"/>
        <v>0</v>
      </c>
    </row>
    <row r="218" spans="1:10" ht="38.25" x14ac:dyDescent="0.2">
      <c r="A218" s="41" t="s">
        <v>379</v>
      </c>
      <c r="B218" s="42" t="s">
        <v>1085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J218" s="19">
        <f t="shared" si="3"/>
        <v>0</v>
      </c>
    </row>
    <row r="219" spans="1:10" x14ac:dyDescent="0.2">
      <c r="A219" s="41" t="s">
        <v>381</v>
      </c>
      <c r="B219" s="42" t="s">
        <v>372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J219" s="19">
        <f t="shared" si="3"/>
        <v>0</v>
      </c>
    </row>
    <row r="220" spans="1:10" ht="25.5" x14ac:dyDescent="0.2">
      <c r="A220" s="41" t="s">
        <v>383</v>
      </c>
      <c r="B220" s="42" t="s">
        <v>374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J220" s="19">
        <f t="shared" si="3"/>
        <v>0</v>
      </c>
    </row>
    <row r="221" spans="1:10" x14ac:dyDescent="0.2">
      <c r="A221" s="41" t="s">
        <v>385</v>
      </c>
      <c r="B221" s="42" t="s">
        <v>376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J221" s="19">
        <f t="shared" si="3"/>
        <v>0</v>
      </c>
    </row>
    <row r="222" spans="1:10" ht="25.5" x14ac:dyDescent="0.2">
      <c r="A222" s="41" t="s">
        <v>386</v>
      </c>
      <c r="B222" s="42" t="s">
        <v>378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J222" s="19">
        <f t="shared" si="3"/>
        <v>0</v>
      </c>
    </row>
    <row r="223" spans="1:10" x14ac:dyDescent="0.2">
      <c r="A223" s="41" t="s">
        <v>388</v>
      </c>
      <c r="B223" s="42" t="s">
        <v>380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J223" s="19">
        <f t="shared" si="3"/>
        <v>0</v>
      </c>
    </row>
    <row r="224" spans="1:10" ht="25.5" x14ac:dyDescent="0.2">
      <c r="A224" s="41" t="s">
        <v>390</v>
      </c>
      <c r="B224" s="42" t="s">
        <v>382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J224" s="19">
        <f t="shared" si="3"/>
        <v>0</v>
      </c>
    </row>
    <row r="225" spans="1:10" ht="25.5" x14ac:dyDescent="0.2">
      <c r="A225" s="41" t="s">
        <v>391</v>
      </c>
      <c r="B225" s="42" t="s">
        <v>384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J225" s="19">
        <f t="shared" si="3"/>
        <v>0</v>
      </c>
    </row>
    <row r="226" spans="1:10" ht="38.25" x14ac:dyDescent="0.2">
      <c r="A226" s="41" t="s">
        <v>393</v>
      </c>
      <c r="B226" s="42" t="s">
        <v>1172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J226" s="19">
        <f t="shared" si="3"/>
        <v>0</v>
      </c>
    </row>
    <row r="227" spans="1:10" x14ac:dyDescent="0.2">
      <c r="A227" s="41" t="s">
        <v>395</v>
      </c>
      <c r="B227" s="42" t="s">
        <v>387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J227" s="19">
        <f t="shared" si="3"/>
        <v>0</v>
      </c>
    </row>
    <row r="228" spans="1:10" x14ac:dyDescent="0.2">
      <c r="A228" s="41" t="s">
        <v>397</v>
      </c>
      <c r="B228" s="42" t="s">
        <v>389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J228" s="19">
        <f t="shared" si="3"/>
        <v>0</v>
      </c>
    </row>
    <row r="229" spans="1:10" ht="38.25" x14ac:dyDescent="0.2">
      <c r="A229" s="41" t="s">
        <v>399</v>
      </c>
      <c r="B229" s="42" t="s">
        <v>1086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J229" s="19">
        <f t="shared" si="3"/>
        <v>0</v>
      </c>
    </row>
    <row r="230" spans="1:10" x14ac:dyDescent="0.2">
      <c r="A230" s="41" t="s">
        <v>401</v>
      </c>
      <c r="B230" s="42" t="s">
        <v>392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J230" s="19">
        <f t="shared" si="3"/>
        <v>0</v>
      </c>
    </row>
    <row r="231" spans="1:10" ht="25.5" x14ac:dyDescent="0.2">
      <c r="A231" s="41" t="s">
        <v>403</v>
      </c>
      <c r="B231" s="42" t="s">
        <v>394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J231" s="19">
        <f t="shared" si="3"/>
        <v>0</v>
      </c>
    </row>
    <row r="232" spans="1:10" x14ac:dyDescent="0.2">
      <c r="A232" s="41" t="s">
        <v>405</v>
      </c>
      <c r="B232" s="42" t="s">
        <v>396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J232" s="19">
        <f t="shared" si="3"/>
        <v>0</v>
      </c>
    </row>
    <row r="233" spans="1:10" ht="25.5" x14ac:dyDescent="0.2">
      <c r="A233" s="41" t="s">
        <v>406</v>
      </c>
      <c r="B233" s="42" t="s">
        <v>398</v>
      </c>
      <c r="C233" s="47">
        <v>0</v>
      </c>
      <c r="D233" s="47">
        <v>0</v>
      </c>
      <c r="E233" s="47">
        <v>0</v>
      </c>
      <c r="F233" s="47">
        <v>0</v>
      </c>
      <c r="G233" s="47">
        <v>0</v>
      </c>
      <c r="H233" s="47">
        <v>0</v>
      </c>
      <c r="J233" s="19">
        <f t="shared" si="3"/>
        <v>0</v>
      </c>
    </row>
    <row r="234" spans="1:10" x14ac:dyDescent="0.2">
      <c r="A234" s="41" t="s">
        <v>408</v>
      </c>
      <c r="B234" s="42" t="s">
        <v>400</v>
      </c>
      <c r="C234" s="47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J234" s="19">
        <f t="shared" si="3"/>
        <v>0</v>
      </c>
    </row>
    <row r="235" spans="1:10" ht="25.5" x14ac:dyDescent="0.2">
      <c r="A235" s="41" t="s">
        <v>410</v>
      </c>
      <c r="B235" s="42" t="s">
        <v>402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J235" s="19">
        <f t="shared" si="3"/>
        <v>0</v>
      </c>
    </row>
    <row r="236" spans="1:10" ht="25.5" x14ac:dyDescent="0.2">
      <c r="A236" s="41" t="s">
        <v>411</v>
      </c>
      <c r="B236" s="42" t="s">
        <v>404</v>
      </c>
      <c r="C236" s="47">
        <v>0</v>
      </c>
      <c r="D236" s="47">
        <v>0</v>
      </c>
      <c r="E236" s="47">
        <v>0</v>
      </c>
      <c r="F236" s="47">
        <v>0</v>
      </c>
      <c r="G236" s="47">
        <v>0</v>
      </c>
      <c r="H236" s="47">
        <v>0</v>
      </c>
      <c r="J236" s="19">
        <f t="shared" si="3"/>
        <v>0</v>
      </c>
    </row>
    <row r="237" spans="1:10" ht="25.5" x14ac:dyDescent="0.2">
      <c r="A237" s="41" t="s">
        <v>413</v>
      </c>
      <c r="B237" s="42" t="s">
        <v>1173</v>
      </c>
      <c r="C237" s="47">
        <v>210560337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J237" s="19">
        <f t="shared" si="3"/>
        <v>210560337</v>
      </c>
    </row>
    <row r="238" spans="1:10" x14ac:dyDescent="0.2">
      <c r="A238" s="41" t="s">
        <v>415</v>
      </c>
      <c r="B238" s="42" t="s">
        <v>407</v>
      </c>
      <c r="C238" s="47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J238" s="19">
        <f t="shared" si="3"/>
        <v>0</v>
      </c>
    </row>
    <row r="239" spans="1:10" x14ac:dyDescent="0.2">
      <c r="A239" s="41" t="s">
        <v>417</v>
      </c>
      <c r="B239" s="42" t="s">
        <v>409</v>
      </c>
      <c r="C239" s="47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J239" s="19">
        <f t="shared" si="3"/>
        <v>0</v>
      </c>
    </row>
    <row r="240" spans="1:10" ht="38.25" x14ac:dyDescent="0.2">
      <c r="A240" s="41" t="s">
        <v>419</v>
      </c>
      <c r="B240" s="42" t="s">
        <v>1087</v>
      </c>
      <c r="C240" s="47">
        <v>206108999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J240" s="19">
        <f t="shared" si="3"/>
        <v>206108999</v>
      </c>
    </row>
    <row r="241" spans="1:10" x14ac:dyDescent="0.2">
      <c r="A241" s="41" t="s">
        <v>421</v>
      </c>
      <c r="B241" s="42" t="s">
        <v>412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J241" s="19">
        <f t="shared" si="3"/>
        <v>0</v>
      </c>
    </row>
    <row r="242" spans="1:10" ht="25.5" x14ac:dyDescent="0.2">
      <c r="A242" s="41" t="s">
        <v>423</v>
      </c>
      <c r="B242" s="42" t="s">
        <v>414</v>
      </c>
      <c r="C242" s="47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J242" s="19">
        <f t="shared" si="3"/>
        <v>0</v>
      </c>
    </row>
    <row r="243" spans="1:10" x14ac:dyDescent="0.2">
      <c r="A243" s="41" t="s">
        <v>425</v>
      </c>
      <c r="B243" s="42" t="s">
        <v>416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J243" s="19">
        <f t="shared" si="3"/>
        <v>0</v>
      </c>
    </row>
    <row r="244" spans="1:10" ht="25.5" x14ac:dyDescent="0.2">
      <c r="A244" s="41" t="s">
        <v>426</v>
      </c>
      <c r="B244" s="42" t="s">
        <v>418</v>
      </c>
      <c r="C244" s="47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J244" s="19">
        <f t="shared" si="3"/>
        <v>0</v>
      </c>
    </row>
    <row r="245" spans="1:10" x14ac:dyDescent="0.2">
      <c r="A245" s="41" t="s">
        <v>428</v>
      </c>
      <c r="B245" s="42" t="s">
        <v>420</v>
      </c>
      <c r="C245" s="47">
        <v>1451338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J245" s="19">
        <f t="shared" si="3"/>
        <v>1451338</v>
      </c>
    </row>
    <row r="246" spans="1:10" ht="25.5" x14ac:dyDescent="0.2">
      <c r="A246" s="41" t="s">
        <v>429</v>
      </c>
      <c r="B246" s="42" t="s">
        <v>422</v>
      </c>
      <c r="C246" s="47">
        <v>3000000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J246" s="19">
        <f t="shared" si="3"/>
        <v>3000000</v>
      </c>
    </row>
    <row r="247" spans="1:10" ht="25.5" x14ac:dyDescent="0.2">
      <c r="A247" s="41" t="s">
        <v>431</v>
      </c>
      <c r="B247" s="42" t="s">
        <v>424</v>
      </c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J247" s="19">
        <f t="shared" si="3"/>
        <v>0</v>
      </c>
    </row>
    <row r="248" spans="1:10" ht="38.25" x14ac:dyDescent="0.2">
      <c r="A248" s="41" t="s">
        <v>433</v>
      </c>
      <c r="B248" s="42" t="s">
        <v>1174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J248" s="19">
        <f t="shared" si="3"/>
        <v>0</v>
      </c>
    </row>
    <row r="249" spans="1:10" ht="38.25" x14ac:dyDescent="0.2">
      <c r="A249" s="41" t="s">
        <v>435</v>
      </c>
      <c r="B249" s="42" t="s">
        <v>427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J249" s="19">
        <f t="shared" si="3"/>
        <v>0</v>
      </c>
    </row>
    <row r="250" spans="1:10" ht="38.25" x14ac:dyDescent="0.2">
      <c r="A250" s="41" t="s">
        <v>437</v>
      </c>
      <c r="B250" s="42" t="s">
        <v>1175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J250" s="19">
        <f t="shared" si="3"/>
        <v>0</v>
      </c>
    </row>
    <row r="251" spans="1:10" x14ac:dyDescent="0.2">
      <c r="A251" s="41" t="s">
        <v>439</v>
      </c>
      <c r="B251" s="42" t="s">
        <v>430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J251" s="19">
        <f t="shared" si="3"/>
        <v>0</v>
      </c>
    </row>
    <row r="252" spans="1:10" x14ac:dyDescent="0.2">
      <c r="A252" s="41" t="s">
        <v>441</v>
      </c>
      <c r="B252" s="42" t="s">
        <v>432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J252" s="19">
        <f t="shared" si="3"/>
        <v>0</v>
      </c>
    </row>
    <row r="253" spans="1:10" x14ac:dyDescent="0.2">
      <c r="A253" s="41" t="s">
        <v>442</v>
      </c>
      <c r="B253" s="42" t="s">
        <v>434</v>
      </c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J253" s="19">
        <f t="shared" si="3"/>
        <v>0</v>
      </c>
    </row>
    <row r="254" spans="1:10" x14ac:dyDescent="0.2">
      <c r="A254" s="41" t="s">
        <v>444</v>
      </c>
      <c r="B254" s="42" t="s">
        <v>436</v>
      </c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J254" s="19">
        <f t="shared" si="3"/>
        <v>0</v>
      </c>
    </row>
    <row r="255" spans="1:10" x14ac:dyDescent="0.2">
      <c r="A255" s="41" t="s">
        <v>446</v>
      </c>
      <c r="B255" s="42" t="s">
        <v>438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J255" s="19">
        <f t="shared" si="3"/>
        <v>0</v>
      </c>
    </row>
    <row r="256" spans="1:10" ht="25.5" x14ac:dyDescent="0.2">
      <c r="A256" s="41" t="s">
        <v>448</v>
      </c>
      <c r="B256" s="42" t="s">
        <v>440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J256" s="19">
        <f t="shared" si="3"/>
        <v>0</v>
      </c>
    </row>
    <row r="257" spans="1:10" ht="25.5" x14ac:dyDescent="0.2">
      <c r="A257" s="41" t="s">
        <v>450</v>
      </c>
      <c r="B257" s="42" t="s">
        <v>1176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J257" s="19">
        <f t="shared" si="3"/>
        <v>0</v>
      </c>
    </row>
    <row r="258" spans="1:10" x14ac:dyDescent="0.2">
      <c r="A258" s="41" t="s">
        <v>452</v>
      </c>
      <c r="B258" s="42" t="s">
        <v>443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J258" s="19">
        <f t="shared" si="3"/>
        <v>0</v>
      </c>
    </row>
    <row r="259" spans="1:10" x14ac:dyDescent="0.2">
      <c r="A259" s="41" t="s">
        <v>454</v>
      </c>
      <c r="B259" s="42" t="s">
        <v>445</v>
      </c>
      <c r="C259" s="47">
        <v>0</v>
      </c>
      <c r="D259" s="47">
        <v>0</v>
      </c>
      <c r="E259" s="47">
        <v>0</v>
      </c>
      <c r="F259" s="47">
        <v>0</v>
      </c>
      <c r="G259" s="47">
        <v>0</v>
      </c>
      <c r="H259" s="47">
        <v>0</v>
      </c>
      <c r="J259" s="19">
        <f t="shared" si="3"/>
        <v>0</v>
      </c>
    </row>
    <row r="260" spans="1:10" ht="25.5" x14ac:dyDescent="0.2">
      <c r="A260" s="41" t="s">
        <v>455</v>
      </c>
      <c r="B260" s="42" t="s">
        <v>447</v>
      </c>
      <c r="C260" s="47">
        <v>0</v>
      </c>
      <c r="D260" s="47">
        <v>0</v>
      </c>
      <c r="E260" s="47">
        <v>0</v>
      </c>
      <c r="F260" s="47">
        <v>0</v>
      </c>
      <c r="G260" s="47">
        <v>0</v>
      </c>
      <c r="H260" s="47">
        <v>0</v>
      </c>
      <c r="J260" s="19">
        <f t="shared" si="3"/>
        <v>0</v>
      </c>
    </row>
    <row r="261" spans="1:10" x14ac:dyDescent="0.2">
      <c r="A261" s="41" t="s">
        <v>457</v>
      </c>
      <c r="B261" s="42" t="s">
        <v>449</v>
      </c>
      <c r="C261" s="47">
        <v>0</v>
      </c>
      <c r="D261" s="47">
        <v>0</v>
      </c>
      <c r="E261" s="47">
        <v>0</v>
      </c>
      <c r="F261" s="47">
        <v>0</v>
      </c>
      <c r="G261" s="47">
        <v>0</v>
      </c>
      <c r="H261" s="47">
        <v>0</v>
      </c>
      <c r="J261" s="19">
        <f t="shared" ref="J261:J276" si="4">+C261+D261+E261+F261+G261+H261</f>
        <v>0</v>
      </c>
    </row>
    <row r="262" spans="1:10" x14ac:dyDescent="0.2">
      <c r="A262" s="41" t="s">
        <v>459</v>
      </c>
      <c r="B262" s="42" t="s">
        <v>451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47">
        <v>0</v>
      </c>
      <c r="J262" s="19">
        <f t="shared" si="4"/>
        <v>0</v>
      </c>
    </row>
    <row r="263" spans="1:10" ht="25.5" x14ac:dyDescent="0.2">
      <c r="A263" s="41" t="s">
        <v>461</v>
      </c>
      <c r="B263" s="42" t="s">
        <v>453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J263" s="19">
        <f t="shared" si="4"/>
        <v>0</v>
      </c>
    </row>
    <row r="264" spans="1:10" ht="25.5" x14ac:dyDescent="0.2">
      <c r="A264" s="41" t="s">
        <v>463</v>
      </c>
      <c r="B264" s="42" t="s">
        <v>1177</v>
      </c>
      <c r="C264" s="47">
        <v>1000000</v>
      </c>
      <c r="D264" s="47">
        <v>0</v>
      </c>
      <c r="E264" s="47">
        <v>0</v>
      </c>
      <c r="F264" s="47">
        <v>0</v>
      </c>
      <c r="G264" s="47">
        <v>0</v>
      </c>
      <c r="H264" s="47">
        <v>0</v>
      </c>
      <c r="J264" s="19">
        <f t="shared" si="4"/>
        <v>1000000</v>
      </c>
    </row>
    <row r="265" spans="1:10" x14ac:dyDescent="0.2">
      <c r="A265" s="41" t="s">
        <v>465</v>
      </c>
      <c r="B265" s="42" t="s">
        <v>456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>
        <v>0</v>
      </c>
      <c r="J265" s="19">
        <f t="shared" si="4"/>
        <v>0</v>
      </c>
    </row>
    <row r="266" spans="1:10" x14ac:dyDescent="0.2">
      <c r="A266" s="41" t="s">
        <v>467</v>
      </c>
      <c r="B266" s="42" t="s">
        <v>458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J266" s="19">
        <f t="shared" si="4"/>
        <v>0</v>
      </c>
    </row>
    <row r="267" spans="1:10" x14ac:dyDescent="0.2">
      <c r="A267" s="41" t="s">
        <v>468</v>
      </c>
      <c r="B267" s="42" t="s">
        <v>460</v>
      </c>
      <c r="C267" s="47">
        <v>1000000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J267" s="19">
        <f t="shared" si="4"/>
        <v>1000000</v>
      </c>
    </row>
    <row r="268" spans="1:10" x14ac:dyDescent="0.2">
      <c r="A268" s="41" t="s">
        <v>470</v>
      </c>
      <c r="B268" s="42" t="s">
        <v>462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J268" s="19">
        <f t="shared" si="4"/>
        <v>0</v>
      </c>
    </row>
    <row r="269" spans="1:10" x14ac:dyDescent="0.2">
      <c r="A269" s="41" t="s">
        <v>472</v>
      </c>
      <c r="B269" s="42" t="s">
        <v>464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J269" s="19">
        <f t="shared" si="4"/>
        <v>0</v>
      </c>
    </row>
    <row r="270" spans="1:10" ht="25.5" x14ac:dyDescent="0.2">
      <c r="A270" s="41" t="s">
        <v>474</v>
      </c>
      <c r="B270" s="42" t="s">
        <v>466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J270" s="19">
        <f t="shared" si="4"/>
        <v>0</v>
      </c>
    </row>
    <row r="271" spans="1:10" ht="25.5" x14ac:dyDescent="0.2">
      <c r="A271" s="41" t="s">
        <v>475</v>
      </c>
      <c r="B271" s="42" t="s">
        <v>1178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25"/>
      <c r="J271" s="19">
        <f t="shared" si="4"/>
        <v>0</v>
      </c>
    </row>
    <row r="272" spans="1:10" x14ac:dyDescent="0.2">
      <c r="A272" s="41" t="s">
        <v>676</v>
      </c>
      <c r="B272" s="42" t="s">
        <v>469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J272" s="19">
        <f t="shared" si="4"/>
        <v>0</v>
      </c>
    </row>
    <row r="273" spans="1:10" ht="25.5" x14ac:dyDescent="0.2">
      <c r="A273" s="41" t="s">
        <v>678</v>
      </c>
      <c r="B273" s="42" t="s">
        <v>471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J273" s="19">
        <f t="shared" si="4"/>
        <v>0</v>
      </c>
    </row>
    <row r="274" spans="1:10" x14ac:dyDescent="0.2">
      <c r="A274" s="41" t="s">
        <v>679</v>
      </c>
      <c r="B274" s="42" t="s">
        <v>473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J274" s="19">
        <f t="shared" si="4"/>
        <v>0</v>
      </c>
    </row>
    <row r="275" spans="1:10" ht="38.25" x14ac:dyDescent="0.2">
      <c r="A275" s="43" t="s">
        <v>681</v>
      </c>
      <c r="B275" s="44" t="s">
        <v>1179</v>
      </c>
      <c r="C275" s="48">
        <v>211560337</v>
      </c>
      <c r="D275" s="48">
        <v>0</v>
      </c>
      <c r="E275" s="48">
        <v>0</v>
      </c>
      <c r="F275" s="48">
        <v>0</v>
      </c>
      <c r="G275" s="48">
        <v>0</v>
      </c>
      <c r="H275" s="48">
        <v>0</v>
      </c>
      <c r="I275" s="25"/>
      <c r="J275" s="20">
        <f t="shared" si="4"/>
        <v>211560337</v>
      </c>
    </row>
    <row r="276" spans="1:10" ht="25.5" x14ac:dyDescent="0.2">
      <c r="A276" s="43" t="s">
        <v>683</v>
      </c>
      <c r="B276" s="44" t="s">
        <v>1180</v>
      </c>
      <c r="C276" s="48">
        <v>1792721484</v>
      </c>
      <c r="D276" s="48">
        <v>311443277</v>
      </c>
      <c r="E276" s="48">
        <v>502407654</v>
      </c>
      <c r="F276" s="48">
        <v>103459525</v>
      </c>
      <c r="G276" s="48">
        <v>156344875</v>
      </c>
      <c r="H276" s="48">
        <v>192008286</v>
      </c>
      <c r="I276" s="25"/>
      <c r="J276" s="20">
        <f t="shared" si="4"/>
        <v>3058385101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scale="50" orientation="landscape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6"/>
  <sheetViews>
    <sheetView zoomScale="80" zoomScaleNormal="80" workbookViewId="0">
      <pane ySplit="3" topLeftCell="A257" activePane="bottomLeft" state="frozen"/>
      <selection pane="bottomLeft" activeCell="B2" sqref="B1:Q1048576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8.5" customHeight="1" x14ac:dyDescent="0.2">
      <c r="A1" s="49" t="s">
        <v>476</v>
      </c>
      <c r="B1" s="50"/>
      <c r="C1" s="50"/>
      <c r="D1" s="5"/>
      <c r="E1" s="5"/>
      <c r="F1" s="5"/>
      <c r="G1" s="5"/>
      <c r="H1" s="5"/>
      <c r="I1" s="5"/>
      <c r="J1" s="5"/>
    </row>
    <row r="2" spans="1:10" ht="15" x14ac:dyDescent="0.2">
      <c r="A2" s="40" t="s">
        <v>5</v>
      </c>
      <c r="B2" s="1" t="s">
        <v>6</v>
      </c>
      <c r="C2" s="2" t="s">
        <v>1041</v>
      </c>
      <c r="D2" s="4" t="s">
        <v>1042</v>
      </c>
      <c r="E2" s="8" t="s">
        <v>1043</v>
      </c>
      <c r="F2" s="13" t="s">
        <v>1045</v>
      </c>
      <c r="G2" s="10" t="s">
        <v>1044</v>
      </c>
      <c r="H2" s="14" t="s">
        <v>1047</v>
      </c>
      <c r="I2" s="11"/>
      <c r="J2" s="12" t="s">
        <v>1046</v>
      </c>
    </row>
    <row r="3" spans="1:10" ht="15" x14ac:dyDescent="0.2">
      <c r="A3" s="40"/>
      <c r="B3" s="1"/>
      <c r="C3" s="1"/>
      <c r="D3" s="5"/>
      <c r="E3" s="5"/>
      <c r="F3" s="5"/>
      <c r="G3" s="5"/>
      <c r="H3" s="5"/>
      <c r="I3" s="5"/>
      <c r="J3" s="5"/>
    </row>
    <row r="4" spans="1:10" ht="25.5" x14ac:dyDescent="0.2">
      <c r="A4" s="41" t="s">
        <v>7</v>
      </c>
      <c r="B4" s="42" t="s">
        <v>477</v>
      </c>
      <c r="C4" s="47">
        <v>232460830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J4" s="19">
        <f>+C4+D4+E4+F4+G4+H4</f>
        <v>232460830</v>
      </c>
    </row>
    <row r="5" spans="1:10" ht="25.5" x14ac:dyDescent="0.2">
      <c r="A5" s="41" t="s">
        <v>1</v>
      </c>
      <c r="B5" s="42" t="s">
        <v>478</v>
      </c>
      <c r="C5" s="47">
        <v>373324572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J5" s="19">
        <f t="shared" ref="J5:J68" si="0">+C5+D5+E5+F5+G5+H5</f>
        <v>373324572</v>
      </c>
    </row>
    <row r="6" spans="1:10" ht="25.5" x14ac:dyDescent="0.2">
      <c r="A6" s="41" t="s">
        <v>2</v>
      </c>
      <c r="B6" s="42" t="s">
        <v>1064</v>
      </c>
      <c r="C6" s="47">
        <v>120723354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J6" s="19">
        <f t="shared" si="0"/>
        <v>120723354</v>
      </c>
    </row>
    <row r="7" spans="1:10" ht="25.5" x14ac:dyDescent="0.2">
      <c r="A7" s="41" t="s">
        <v>3</v>
      </c>
      <c r="B7" s="42" t="s">
        <v>1181</v>
      </c>
      <c r="C7" s="47">
        <v>153953697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J7" s="19">
        <f t="shared" si="0"/>
        <v>153953697</v>
      </c>
    </row>
    <row r="8" spans="1:10" ht="38.25" x14ac:dyDescent="0.2">
      <c r="A8" s="41" t="s">
        <v>12</v>
      </c>
      <c r="B8" s="42" t="s">
        <v>1182</v>
      </c>
      <c r="C8" s="47">
        <v>274677051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J8" s="19">
        <f t="shared" si="0"/>
        <v>274677051</v>
      </c>
    </row>
    <row r="9" spans="1:10" ht="25.5" x14ac:dyDescent="0.2">
      <c r="A9" s="41" t="s">
        <v>14</v>
      </c>
      <c r="B9" s="42" t="s">
        <v>479</v>
      </c>
      <c r="C9" s="47">
        <v>27609852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J9" s="19">
        <f t="shared" si="0"/>
        <v>27609852</v>
      </c>
    </row>
    <row r="10" spans="1:10" ht="25.5" x14ac:dyDescent="0.2">
      <c r="A10" s="41" t="s">
        <v>16</v>
      </c>
      <c r="B10" s="42" t="s">
        <v>480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J10" s="19">
        <f t="shared" si="0"/>
        <v>0</v>
      </c>
    </row>
    <row r="11" spans="1:10" x14ac:dyDescent="0.2">
      <c r="A11" s="41" t="s">
        <v>18</v>
      </c>
      <c r="B11" s="42" t="s">
        <v>481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J11" s="19">
        <f t="shared" si="0"/>
        <v>0</v>
      </c>
    </row>
    <row r="12" spans="1:10" ht="25.5" x14ac:dyDescent="0.2">
      <c r="A12" s="41" t="s">
        <v>20</v>
      </c>
      <c r="B12" s="42" t="s">
        <v>1065</v>
      </c>
      <c r="C12" s="47">
        <v>908072305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J12" s="19">
        <f t="shared" si="0"/>
        <v>908072305</v>
      </c>
    </row>
    <row r="13" spans="1:10" x14ac:dyDescent="0.2">
      <c r="A13" s="41" t="s">
        <v>22</v>
      </c>
      <c r="B13" s="42" t="s">
        <v>482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J13" s="19">
        <f t="shared" si="0"/>
        <v>0</v>
      </c>
    </row>
    <row r="14" spans="1:10" ht="38.25" x14ac:dyDescent="0.2">
      <c r="A14" s="41" t="s">
        <v>24</v>
      </c>
      <c r="B14" s="42" t="s">
        <v>483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J14" s="19">
        <f t="shared" si="0"/>
        <v>0</v>
      </c>
    </row>
    <row r="15" spans="1:10" ht="38.25" x14ac:dyDescent="0.2">
      <c r="A15" s="41" t="s">
        <v>26</v>
      </c>
      <c r="B15" s="42" t="s">
        <v>1066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J15" s="19">
        <f t="shared" si="0"/>
        <v>0</v>
      </c>
    </row>
    <row r="16" spans="1:10" x14ac:dyDescent="0.2">
      <c r="A16" s="41" t="s">
        <v>0</v>
      </c>
      <c r="B16" s="42" t="s">
        <v>484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J16" s="19">
        <f t="shared" si="0"/>
        <v>0</v>
      </c>
    </row>
    <row r="17" spans="1:10" x14ac:dyDescent="0.2">
      <c r="A17" s="41" t="s">
        <v>29</v>
      </c>
      <c r="B17" s="42" t="s">
        <v>485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J17" s="19">
        <f t="shared" si="0"/>
        <v>0</v>
      </c>
    </row>
    <row r="18" spans="1:10" ht="38.25" x14ac:dyDescent="0.2">
      <c r="A18" s="41" t="s">
        <v>31</v>
      </c>
      <c r="B18" s="42" t="s">
        <v>1098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J18" s="19">
        <f t="shared" si="0"/>
        <v>0</v>
      </c>
    </row>
    <row r="19" spans="1:10" x14ac:dyDescent="0.2">
      <c r="A19" s="41" t="s">
        <v>33</v>
      </c>
      <c r="B19" s="42" t="s">
        <v>486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J19" s="19">
        <f t="shared" si="0"/>
        <v>0</v>
      </c>
    </row>
    <row r="20" spans="1:10" ht="25.5" x14ac:dyDescent="0.2">
      <c r="A20" s="41" t="s">
        <v>35</v>
      </c>
      <c r="B20" s="42" t="s">
        <v>487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J20" s="19">
        <f t="shared" si="0"/>
        <v>0</v>
      </c>
    </row>
    <row r="21" spans="1:10" x14ac:dyDescent="0.2">
      <c r="A21" s="41" t="s">
        <v>37</v>
      </c>
      <c r="B21" s="42" t="s">
        <v>488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J21" s="19">
        <f t="shared" si="0"/>
        <v>0</v>
      </c>
    </row>
    <row r="22" spans="1:10" ht="25.5" x14ac:dyDescent="0.2">
      <c r="A22" s="41" t="s">
        <v>39</v>
      </c>
      <c r="B22" s="42" t="s">
        <v>489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J22" s="19">
        <f t="shared" si="0"/>
        <v>0</v>
      </c>
    </row>
    <row r="23" spans="1:10" x14ac:dyDescent="0.2">
      <c r="A23" s="41" t="s">
        <v>41</v>
      </c>
      <c r="B23" s="42" t="s">
        <v>490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J23" s="19">
        <f t="shared" si="0"/>
        <v>0</v>
      </c>
    </row>
    <row r="24" spans="1:10" ht="25.5" x14ac:dyDescent="0.2">
      <c r="A24" s="41" t="s">
        <v>43</v>
      </c>
      <c r="B24" s="42" t="s">
        <v>491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J24" s="19">
        <f t="shared" si="0"/>
        <v>0</v>
      </c>
    </row>
    <row r="25" spans="1:10" ht="25.5" x14ac:dyDescent="0.2">
      <c r="A25" s="41" t="s">
        <v>44</v>
      </c>
      <c r="B25" s="42" t="s">
        <v>492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J25" s="19">
        <f t="shared" si="0"/>
        <v>0</v>
      </c>
    </row>
    <row r="26" spans="1:10" ht="38.25" x14ac:dyDescent="0.2">
      <c r="A26" s="41" t="s">
        <v>46</v>
      </c>
      <c r="B26" s="42" t="s">
        <v>1067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J26" s="19">
        <f t="shared" si="0"/>
        <v>0</v>
      </c>
    </row>
    <row r="27" spans="1:10" x14ac:dyDescent="0.2">
      <c r="A27" s="41" t="s">
        <v>48</v>
      </c>
      <c r="B27" s="42" t="s">
        <v>493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J27" s="19">
        <f t="shared" si="0"/>
        <v>0</v>
      </c>
    </row>
    <row r="28" spans="1:10" x14ac:dyDescent="0.2">
      <c r="A28" s="41" t="s">
        <v>49</v>
      </c>
      <c r="B28" s="42" t="s">
        <v>494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J28" s="19">
        <f t="shared" si="0"/>
        <v>0</v>
      </c>
    </row>
    <row r="29" spans="1:10" ht="38.25" x14ac:dyDescent="0.2">
      <c r="A29" s="41" t="s">
        <v>51</v>
      </c>
      <c r="B29" s="42" t="s">
        <v>1099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J29" s="19">
        <f t="shared" si="0"/>
        <v>0</v>
      </c>
    </row>
    <row r="30" spans="1:10" x14ac:dyDescent="0.2">
      <c r="A30" s="41" t="s">
        <v>53</v>
      </c>
      <c r="B30" s="42" t="s">
        <v>495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J30" s="19">
        <f t="shared" si="0"/>
        <v>0</v>
      </c>
    </row>
    <row r="31" spans="1:10" ht="25.5" x14ac:dyDescent="0.2">
      <c r="A31" s="41" t="s">
        <v>55</v>
      </c>
      <c r="B31" s="42" t="s">
        <v>496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J31" s="19">
        <f t="shared" si="0"/>
        <v>0</v>
      </c>
    </row>
    <row r="32" spans="1:10" x14ac:dyDescent="0.2">
      <c r="A32" s="41" t="s">
        <v>57</v>
      </c>
      <c r="B32" s="42" t="s">
        <v>497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J32" s="19">
        <f t="shared" si="0"/>
        <v>0</v>
      </c>
    </row>
    <row r="33" spans="1:10" ht="25.5" x14ac:dyDescent="0.2">
      <c r="A33" s="41" t="s">
        <v>59</v>
      </c>
      <c r="B33" s="42" t="s">
        <v>498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J33" s="19">
        <f t="shared" si="0"/>
        <v>0</v>
      </c>
    </row>
    <row r="34" spans="1:10" x14ac:dyDescent="0.2">
      <c r="A34" s="41" t="s">
        <v>61</v>
      </c>
      <c r="B34" s="42" t="s">
        <v>499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J34" s="19">
        <f t="shared" si="0"/>
        <v>0</v>
      </c>
    </row>
    <row r="35" spans="1:10" ht="25.5" x14ac:dyDescent="0.2">
      <c r="A35" s="41" t="s">
        <v>63</v>
      </c>
      <c r="B35" s="42" t="s">
        <v>500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J35" s="19">
        <f t="shared" si="0"/>
        <v>0</v>
      </c>
    </row>
    <row r="36" spans="1:10" ht="25.5" x14ac:dyDescent="0.2">
      <c r="A36" s="41" t="s">
        <v>64</v>
      </c>
      <c r="B36" s="42" t="s">
        <v>501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J36" s="19">
        <f t="shared" si="0"/>
        <v>0</v>
      </c>
    </row>
    <row r="37" spans="1:10" ht="25.5" x14ac:dyDescent="0.2">
      <c r="A37" s="41" t="s">
        <v>66</v>
      </c>
      <c r="B37" s="42" t="s">
        <v>1068</v>
      </c>
      <c r="C37" s="47">
        <v>5383600</v>
      </c>
      <c r="D37" s="47">
        <v>5186128</v>
      </c>
      <c r="E37" s="47">
        <v>0</v>
      </c>
      <c r="F37" s="47">
        <v>0</v>
      </c>
      <c r="G37" s="47">
        <v>0</v>
      </c>
      <c r="H37" s="47">
        <v>0</v>
      </c>
      <c r="J37" s="19">
        <f t="shared" si="0"/>
        <v>10569728</v>
      </c>
    </row>
    <row r="38" spans="1:10" x14ac:dyDescent="0.2">
      <c r="A38" s="41" t="s">
        <v>68</v>
      </c>
      <c r="B38" s="42" t="s">
        <v>502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J38" s="19">
        <f t="shared" si="0"/>
        <v>0</v>
      </c>
    </row>
    <row r="39" spans="1:10" x14ac:dyDescent="0.2">
      <c r="A39" s="41" t="s">
        <v>69</v>
      </c>
      <c r="B39" s="42" t="s">
        <v>503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J39" s="19">
        <f t="shared" si="0"/>
        <v>0</v>
      </c>
    </row>
    <row r="40" spans="1:10" ht="38.25" x14ac:dyDescent="0.2">
      <c r="A40" s="41" t="s">
        <v>70</v>
      </c>
      <c r="B40" s="42" t="s">
        <v>1100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J40" s="19">
        <f t="shared" si="0"/>
        <v>0</v>
      </c>
    </row>
    <row r="41" spans="1:10" x14ac:dyDescent="0.2">
      <c r="A41" s="41" t="s">
        <v>72</v>
      </c>
      <c r="B41" s="42" t="s">
        <v>504</v>
      </c>
      <c r="C41" s="47">
        <v>0</v>
      </c>
      <c r="D41" s="47">
        <v>5186128</v>
      </c>
      <c r="E41" s="47">
        <v>0</v>
      </c>
      <c r="F41" s="47">
        <v>0</v>
      </c>
      <c r="G41" s="47">
        <v>0</v>
      </c>
      <c r="H41" s="47">
        <v>0</v>
      </c>
      <c r="J41" s="19">
        <f t="shared" si="0"/>
        <v>5186128</v>
      </c>
    </row>
    <row r="42" spans="1:10" ht="25.5" x14ac:dyDescent="0.2">
      <c r="A42" s="41" t="s">
        <v>73</v>
      </c>
      <c r="B42" s="42" t="s">
        <v>505</v>
      </c>
      <c r="C42" s="47">
        <v>513600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J42" s="19">
        <f t="shared" si="0"/>
        <v>513600</v>
      </c>
    </row>
    <row r="43" spans="1:10" x14ac:dyDescent="0.2">
      <c r="A43" s="41" t="s">
        <v>75</v>
      </c>
      <c r="B43" s="42" t="s">
        <v>506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J43" s="19">
        <f t="shared" si="0"/>
        <v>0</v>
      </c>
    </row>
    <row r="44" spans="1:10" ht="25.5" x14ac:dyDescent="0.2">
      <c r="A44" s="41" t="s">
        <v>77</v>
      </c>
      <c r="B44" s="42" t="s">
        <v>507</v>
      </c>
      <c r="C44" s="47">
        <v>4870000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J44" s="19">
        <f t="shared" si="0"/>
        <v>4870000</v>
      </c>
    </row>
    <row r="45" spans="1:10" x14ac:dyDescent="0.2">
      <c r="A45" s="41" t="s">
        <v>78</v>
      </c>
      <c r="B45" s="42" t="s">
        <v>508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J45" s="19">
        <f t="shared" si="0"/>
        <v>0</v>
      </c>
    </row>
    <row r="46" spans="1:10" ht="25.5" x14ac:dyDescent="0.2">
      <c r="A46" s="41" t="s">
        <v>80</v>
      </c>
      <c r="B46" s="42" t="s">
        <v>509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J46" s="19">
        <f t="shared" si="0"/>
        <v>0</v>
      </c>
    </row>
    <row r="47" spans="1:10" ht="25.5" x14ac:dyDescent="0.2">
      <c r="A47" s="41" t="s">
        <v>82</v>
      </c>
      <c r="B47" s="42" t="s">
        <v>510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J47" s="19">
        <f t="shared" si="0"/>
        <v>0</v>
      </c>
    </row>
    <row r="48" spans="1:10" ht="25.5" x14ac:dyDescent="0.2">
      <c r="A48" s="43" t="s">
        <v>83</v>
      </c>
      <c r="B48" s="44" t="s">
        <v>1069</v>
      </c>
      <c r="C48" s="48">
        <v>913455905</v>
      </c>
      <c r="D48" s="48">
        <v>5186128</v>
      </c>
      <c r="E48" s="48">
        <v>0</v>
      </c>
      <c r="F48" s="48">
        <v>0</v>
      </c>
      <c r="G48" s="48">
        <v>0</v>
      </c>
      <c r="H48" s="48">
        <v>0</v>
      </c>
      <c r="J48" s="19">
        <f t="shared" si="0"/>
        <v>918642033</v>
      </c>
    </row>
    <row r="49" spans="1:10" ht="25.5" x14ac:dyDescent="0.2">
      <c r="A49" s="41" t="s">
        <v>85</v>
      </c>
      <c r="B49" s="42" t="s">
        <v>511</v>
      </c>
      <c r="C49" s="47">
        <v>8689903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J49" s="19">
        <f t="shared" si="0"/>
        <v>8689903</v>
      </c>
    </row>
    <row r="50" spans="1:10" ht="38.25" x14ac:dyDescent="0.2">
      <c r="A50" s="41" t="s">
        <v>86</v>
      </c>
      <c r="B50" s="42" t="s">
        <v>512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J50" s="19">
        <f t="shared" si="0"/>
        <v>0</v>
      </c>
    </row>
    <row r="51" spans="1:10" ht="38.25" x14ac:dyDescent="0.2">
      <c r="A51" s="41" t="s">
        <v>88</v>
      </c>
      <c r="B51" s="42" t="s">
        <v>1070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J51" s="19">
        <f t="shared" si="0"/>
        <v>0</v>
      </c>
    </row>
    <row r="52" spans="1:10" x14ac:dyDescent="0.2">
      <c r="A52" s="41" t="s">
        <v>90</v>
      </c>
      <c r="B52" s="42" t="s">
        <v>513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J52" s="19">
        <f t="shared" si="0"/>
        <v>0</v>
      </c>
    </row>
    <row r="53" spans="1:10" x14ac:dyDescent="0.2">
      <c r="A53" s="41" t="s">
        <v>91</v>
      </c>
      <c r="B53" s="42" t="s">
        <v>514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J53" s="19">
        <f t="shared" si="0"/>
        <v>0</v>
      </c>
    </row>
    <row r="54" spans="1:10" ht="38.25" x14ac:dyDescent="0.2">
      <c r="A54" s="41" t="s">
        <v>93</v>
      </c>
      <c r="B54" s="42" t="s">
        <v>1101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J54" s="19">
        <f t="shared" si="0"/>
        <v>0</v>
      </c>
    </row>
    <row r="55" spans="1:10" x14ac:dyDescent="0.2">
      <c r="A55" s="41" t="s">
        <v>95</v>
      </c>
      <c r="B55" s="42" t="s">
        <v>515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J55" s="19">
        <f t="shared" si="0"/>
        <v>0</v>
      </c>
    </row>
    <row r="56" spans="1:10" ht="25.5" x14ac:dyDescent="0.2">
      <c r="A56" s="41" t="s">
        <v>96</v>
      </c>
      <c r="B56" s="42" t="s">
        <v>516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J56" s="19">
        <f t="shared" si="0"/>
        <v>0</v>
      </c>
    </row>
    <row r="57" spans="1:10" x14ac:dyDescent="0.2">
      <c r="A57" s="41" t="s">
        <v>98</v>
      </c>
      <c r="B57" s="42" t="s">
        <v>517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J57" s="19">
        <f t="shared" si="0"/>
        <v>0</v>
      </c>
    </row>
    <row r="58" spans="1:10" ht="25.5" x14ac:dyDescent="0.2">
      <c r="A58" s="41" t="s">
        <v>99</v>
      </c>
      <c r="B58" s="42" t="s">
        <v>518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J58" s="19">
        <f t="shared" si="0"/>
        <v>0</v>
      </c>
    </row>
    <row r="59" spans="1:10" x14ac:dyDescent="0.2">
      <c r="A59" s="41" t="s">
        <v>100</v>
      </c>
      <c r="B59" s="42" t="s">
        <v>519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J59" s="19">
        <f t="shared" si="0"/>
        <v>0</v>
      </c>
    </row>
    <row r="60" spans="1:10" ht="25.5" x14ac:dyDescent="0.2">
      <c r="A60" s="41" t="s">
        <v>102</v>
      </c>
      <c r="B60" s="42" t="s">
        <v>520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J60" s="19">
        <f t="shared" si="0"/>
        <v>0</v>
      </c>
    </row>
    <row r="61" spans="1:10" ht="25.5" x14ac:dyDescent="0.2">
      <c r="A61" s="41" t="s">
        <v>104</v>
      </c>
      <c r="B61" s="42" t="s">
        <v>521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J61" s="19">
        <f t="shared" si="0"/>
        <v>0</v>
      </c>
    </row>
    <row r="62" spans="1:10" ht="38.25" x14ac:dyDescent="0.2">
      <c r="A62" s="41" t="s">
        <v>106</v>
      </c>
      <c r="B62" s="42" t="s">
        <v>1071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J62" s="19">
        <f t="shared" si="0"/>
        <v>0</v>
      </c>
    </row>
    <row r="63" spans="1:10" x14ac:dyDescent="0.2">
      <c r="A63" s="41" t="s">
        <v>108</v>
      </c>
      <c r="B63" s="42" t="s">
        <v>522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J63" s="19">
        <f t="shared" si="0"/>
        <v>0</v>
      </c>
    </row>
    <row r="64" spans="1:10" x14ac:dyDescent="0.2">
      <c r="A64" s="41" t="s">
        <v>109</v>
      </c>
      <c r="B64" s="42" t="s">
        <v>523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J64" s="19">
        <f t="shared" si="0"/>
        <v>0</v>
      </c>
    </row>
    <row r="65" spans="1:10" ht="38.25" x14ac:dyDescent="0.2">
      <c r="A65" s="41" t="s">
        <v>110</v>
      </c>
      <c r="B65" s="42" t="s">
        <v>1102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J65" s="19">
        <f t="shared" si="0"/>
        <v>0</v>
      </c>
    </row>
    <row r="66" spans="1:10" x14ac:dyDescent="0.2">
      <c r="A66" s="41" t="s">
        <v>112</v>
      </c>
      <c r="B66" s="42" t="s">
        <v>524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J66" s="19">
        <f t="shared" si="0"/>
        <v>0</v>
      </c>
    </row>
    <row r="67" spans="1:10" ht="25.5" x14ac:dyDescent="0.2">
      <c r="A67" s="41" t="s">
        <v>113</v>
      </c>
      <c r="B67" s="42" t="s">
        <v>525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J67" s="19">
        <f t="shared" si="0"/>
        <v>0</v>
      </c>
    </row>
    <row r="68" spans="1:10" x14ac:dyDescent="0.2">
      <c r="A68" s="41" t="s">
        <v>115</v>
      </c>
      <c r="B68" s="42" t="s">
        <v>526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J68" s="19">
        <f t="shared" si="0"/>
        <v>0</v>
      </c>
    </row>
    <row r="69" spans="1:10" ht="25.5" x14ac:dyDescent="0.2">
      <c r="A69" s="41" t="s">
        <v>117</v>
      </c>
      <c r="B69" s="42" t="s">
        <v>527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J69" s="19">
        <f t="shared" ref="J69:J132" si="1">+C69+D69+E69+F69+G69+H69</f>
        <v>0</v>
      </c>
    </row>
    <row r="70" spans="1:10" x14ac:dyDescent="0.2">
      <c r="A70" s="41" t="s">
        <v>119</v>
      </c>
      <c r="B70" s="42" t="s">
        <v>528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J70" s="19">
        <f t="shared" si="1"/>
        <v>0</v>
      </c>
    </row>
    <row r="71" spans="1:10" ht="25.5" x14ac:dyDescent="0.2">
      <c r="A71" s="41" t="s">
        <v>121</v>
      </c>
      <c r="B71" s="42" t="s">
        <v>529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J71" s="19">
        <f t="shared" si="1"/>
        <v>0</v>
      </c>
    </row>
    <row r="72" spans="1:10" ht="25.5" x14ac:dyDescent="0.2">
      <c r="A72" s="41" t="s">
        <v>123</v>
      </c>
      <c r="B72" s="42" t="s">
        <v>530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J72" s="19">
        <f t="shared" si="1"/>
        <v>0</v>
      </c>
    </row>
    <row r="73" spans="1:10" ht="25.5" x14ac:dyDescent="0.2">
      <c r="A73" s="41" t="s">
        <v>125</v>
      </c>
      <c r="B73" s="42" t="s">
        <v>1072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J73" s="19">
        <f t="shared" si="1"/>
        <v>0</v>
      </c>
    </row>
    <row r="74" spans="1:10" x14ac:dyDescent="0.2">
      <c r="A74" s="41" t="s">
        <v>127</v>
      </c>
      <c r="B74" s="42" t="s">
        <v>531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J74" s="19">
        <f t="shared" si="1"/>
        <v>0</v>
      </c>
    </row>
    <row r="75" spans="1:10" x14ac:dyDescent="0.2">
      <c r="A75" s="41" t="s">
        <v>129</v>
      </c>
      <c r="B75" s="42" t="s">
        <v>532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J75" s="19">
        <f t="shared" si="1"/>
        <v>0</v>
      </c>
    </row>
    <row r="76" spans="1:10" ht="38.25" x14ac:dyDescent="0.2">
      <c r="A76" s="41" t="s">
        <v>131</v>
      </c>
      <c r="B76" s="42" t="s">
        <v>1103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J76" s="19">
        <f t="shared" si="1"/>
        <v>0</v>
      </c>
    </row>
    <row r="77" spans="1:10" x14ac:dyDescent="0.2">
      <c r="A77" s="41" t="s">
        <v>132</v>
      </c>
      <c r="B77" s="42" t="s">
        <v>533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J77" s="19">
        <f t="shared" si="1"/>
        <v>0</v>
      </c>
    </row>
    <row r="78" spans="1:10" ht="25.5" x14ac:dyDescent="0.2">
      <c r="A78" s="41" t="s">
        <v>134</v>
      </c>
      <c r="B78" s="42" t="s">
        <v>534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J78" s="19">
        <f t="shared" si="1"/>
        <v>0</v>
      </c>
    </row>
    <row r="79" spans="1:10" x14ac:dyDescent="0.2">
      <c r="A79" s="41" t="s">
        <v>135</v>
      </c>
      <c r="B79" s="42" t="s">
        <v>535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J79" s="19">
        <f t="shared" si="1"/>
        <v>0</v>
      </c>
    </row>
    <row r="80" spans="1:10" ht="25.5" x14ac:dyDescent="0.2">
      <c r="A80" s="41" t="s">
        <v>137</v>
      </c>
      <c r="B80" s="42" t="s">
        <v>536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J80" s="19">
        <f t="shared" si="1"/>
        <v>0</v>
      </c>
    </row>
    <row r="81" spans="1:10" x14ac:dyDescent="0.2">
      <c r="A81" s="41" t="s">
        <v>139</v>
      </c>
      <c r="B81" s="42" t="s">
        <v>537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J81" s="19">
        <f t="shared" si="1"/>
        <v>0</v>
      </c>
    </row>
    <row r="82" spans="1:10" ht="25.5" x14ac:dyDescent="0.2">
      <c r="A82" s="41" t="s">
        <v>141</v>
      </c>
      <c r="B82" s="42" t="s">
        <v>538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J82" s="19">
        <f t="shared" si="1"/>
        <v>0</v>
      </c>
    </row>
    <row r="83" spans="1:10" ht="25.5" x14ac:dyDescent="0.2">
      <c r="A83" s="41" t="s">
        <v>143</v>
      </c>
      <c r="B83" s="42" t="s">
        <v>539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J83" s="19">
        <f t="shared" si="1"/>
        <v>0</v>
      </c>
    </row>
    <row r="84" spans="1:10" ht="25.5" x14ac:dyDescent="0.2">
      <c r="A84" s="43" t="s">
        <v>145</v>
      </c>
      <c r="B84" s="44" t="s">
        <v>1073</v>
      </c>
      <c r="C84" s="48">
        <v>8689903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J84" s="19">
        <f t="shared" si="1"/>
        <v>8689903</v>
      </c>
    </row>
    <row r="85" spans="1:10" x14ac:dyDescent="0.2">
      <c r="A85" s="41" t="s">
        <v>147</v>
      </c>
      <c r="B85" s="42" t="s">
        <v>1074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J85" s="19">
        <f t="shared" si="1"/>
        <v>0</v>
      </c>
    </row>
    <row r="86" spans="1:10" x14ac:dyDescent="0.2">
      <c r="A86" s="41" t="s">
        <v>148</v>
      </c>
      <c r="B86" s="42" t="s">
        <v>540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J86" s="19">
        <f t="shared" si="1"/>
        <v>0</v>
      </c>
    </row>
    <row r="87" spans="1:10" ht="25.5" x14ac:dyDescent="0.2">
      <c r="A87" s="41" t="s">
        <v>149</v>
      </c>
      <c r="B87" s="42" t="s">
        <v>541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J87" s="19">
        <f t="shared" si="1"/>
        <v>0</v>
      </c>
    </row>
    <row r="88" spans="1:10" x14ac:dyDescent="0.2">
      <c r="A88" s="41" t="s">
        <v>150</v>
      </c>
      <c r="B88" s="42" t="s">
        <v>1075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J88" s="19">
        <f t="shared" si="1"/>
        <v>0</v>
      </c>
    </row>
    <row r="89" spans="1:10" x14ac:dyDescent="0.2">
      <c r="A89" s="41" t="s">
        <v>152</v>
      </c>
      <c r="B89" s="42" t="s">
        <v>542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J89" s="19">
        <f t="shared" si="1"/>
        <v>0</v>
      </c>
    </row>
    <row r="90" spans="1:10" x14ac:dyDescent="0.2">
      <c r="A90" s="41" t="s">
        <v>153</v>
      </c>
      <c r="B90" s="42" t="s">
        <v>543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J90" s="19">
        <f t="shared" si="1"/>
        <v>0</v>
      </c>
    </row>
    <row r="91" spans="1:10" x14ac:dyDescent="0.2">
      <c r="A91" s="41" t="s">
        <v>155</v>
      </c>
      <c r="B91" s="42" t="s">
        <v>1104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J91" s="19">
        <f t="shared" si="1"/>
        <v>0</v>
      </c>
    </row>
    <row r="92" spans="1:10" x14ac:dyDescent="0.2">
      <c r="A92" s="41" t="s">
        <v>157</v>
      </c>
      <c r="B92" s="42" t="s">
        <v>544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J92" s="19">
        <f t="shared" si="1"/>
        <v>0</v>
      </c>
    </row>
    <row r="93" spans="1:10" x14ac:dyDescent="0.2">
      <c r="A93" s="41" t="s">
        <v>159</v>
      </c>
      <c r="B93" s="42" t="s">
        <v>545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J93" s="19">
        <f t="shared" si="1"/>
        <v>0</v>
      </c>
    </row>
    <row r="94" spans="1:10" x14ac:dyDescent="0.2">
      <c r="A94" s="41" t="s">
        <v>161</v>
      </c>
      <c r="B94" s="42" t="s">
        <v>546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J94" s="19">
        <f t="shared" si="1"/>
        <v>0</v>
      </c>
    </row>
    <row r="95" spans="1:10" ht="25.5" x14ac:dyDescent="0.2">
      <c r="A95" s="41" t="s">
        <v>163</v>
      </c>
      <c r="B95" s="42" t="s">
        <v>547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J95" s="19">
        <f t="shared" si="1"/>
        <v>0</v>
      </c>
    </row>
    <row r="96" spans="1:10" x14ac:dyDescent="0.2">
      <c r="A96" s="41" t="s">
        <v>165</v>
      </c>
      <c r="B96" s="42" t="s">
        <v>1076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J96" s="19">
        <f t="shared" si="1"/>
        <v>0</v>
      </c>
    </row>
    <row r="97" spans="1:10" ht="25.5" x14ac:dyDescent="0.2">
      <c r="A97" s="41" t="s">
        <v>166</v>
      </c>
      <c r="B97" s="42" t="s">
        <v>1077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J97" s="19">
        <f t="shared" si="1"/>
        <v>0</v>
      </c>
    </row>
    <row r="98" spans="1:10" x14ac:dyDescent="0.2">
      <c r="A98" s="41" t="s">
        <v>168</v>
      </c>
      <c r="B98" s="42" t="s">
        <v>548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J98" s="19">
        <f t="shared" si="1"/>
        <v>0</v>
      </c>
    </row>
    <row r="99" spans="1:10" x14ac:dyDescent="0.2">
      <c r="A99" s="41" t="s">
        <v>170</v>
      </c>
      <c r="B99" s="42" t="s">
        <v>549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J99" s="19">
        <f t="shared" si="1"/>
        <v>0</v>
      </c>
    </row>
    <row r="100" spans="1:10" x14ac:dyDescent="0.2">
      <c r="A100" s="41" t="s">
        <v>171</v>
      </c>
      <c r="B100" s="42" t="s">
        <v>550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J100" s="19">
        <f t="shared" si="1"/>
        <v>0</v>
      </c>
    </row>
    <row r="101" spans="1:10" ht="25.5" x14ac:dyDescent="0.2">
      <c r="A101" s="41" t="s">
        <v>172</v>
      </c>
      <c r="B101" s="42" t="s">
        <v>551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J101" s="19">
        <f t="shared" si="1"/>
        <v>0</v>
      </c>
    </row>
    <row r="102" spans="1:10" x14ac:dyDescent="0.2">
      <c r="A102" s="41" t="s">
        <v>173</v>
      </c>
      <c r="B102" s="42" t="s">
        <v>552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J102" s="19">
        <f t="shared" si="1"/>
        <v>0</v>
      </c>
    </row>
    <row r="103" spans="1:10" ht="25.5" x14ac:dyDescent="0.2">
      <c r="A103" s="41" t="s">
        <v>175</v>
      </c>
      <c r="B103" s="42" t="s">
        <v>553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J103" s="19">
        <f t="shared" si="1"/>
        <v>0</v>
      </c>
    </row>
    <row r="104" spans="1:10" ht="25.5" x14ac:dyDescent="0.2">
      <c r="A104" s="41" t="s">
        <v>177</v>
      </c>
      <c r="B104" s="42" t="s">
        <v>554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J104" s="19">
        <f t="shared" si="1"/>
        <v>0</v>
      </c>
    </row>
    <row r="105" spans="1:10" ht="25.5" x14ac:dyDescent="0.2">
      <c r="A105" s="41" t="s">
        <v>178</v>
      </c>
      <c r="B105" s="42" t="s">
        <v>555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J105" s="19">
        <f t="shared" si="1"/>
        <v>0</v>
      </c>
    </row>
    <row r="106" spans="1:10" x14ac:dyDescent="0.2">
      <c r="A106" s="41" t="s">
        <v>180</v>
      </c>
      <c r="B106" s="42" t="s">
        <v>556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J106" s="19">
        <f t="shared" si="1"/>
        <v>0</v>
      </c>
    </row>
    <row r="107" spans="1:10" ht="25.5" x14ac:dyDescent="0.2">
      <c r="A107" s="41" t="s">
        <v>182</v>
      </c>
      <c r="B107" s="42" t="s">
        <v>1183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J107" s="19">
        <f t="shared" si="1"/>
        <v>0</v>
      </c>
    </row>
    <row r="108" spans="1:10" x14ac:dyDescent="0.2">
      <c r="A108" s="41" t="s">
        <v>184</v>
      </c>
      <c r="B108" s="42" t="s">
        <v>557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J108" s="19">
        <f t="shared" si="1"/>
        <v>0</v>
      </c>
    </row>
    <row r="109" spans="1:10" x14ac:dyDescent="0.2">
      <c r="A109" s="41" t="s">
        <v>185</v>
      </c>
      <c r="B109" s="42" t="s">
        <v>558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J109" s="19">
        <f t="shared" si="1"/>
        <v>0</v>
      </c>
    </row>
    <row r="110" spans="1:10" ht="25.5" x14ac:dyDescent="0.2">
      <c r="A110" s="41" t="s">
        <v>187</v>
      </c>
      <c r="B110" s="42" t="s">
        <v>559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J110" s="19">
        <f t="shared" si="1"/>
        <v>0</v>
      </c>
    </row>
    <row r="111" spans="1:10" x14ac:dyDescent="0.2">
      <c r="A111" s="41" t="s">
        <v>189</v>
      </c>
      <c r="B111" s="42" t="s">
        <v>1184</v>
      </c>
      <c r="C111" s="47">
        <v>359463434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J111" s="19">
        <f t="shared" si="1"/>
        <v>359463434</v>
      </c>
    </row>
    <row r="112" spans="1:10" x14ac:dyDescent="0.2">
      <c r="A112" s="41" t="s">
        <v>191</v>
      </c>
      <c r="B112" s="42" t="s">
        <v>560</v>
      </c>
      <c r="C112" s="47">
        <v>241663454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J112" s="19">
        <f t="shared" si="1"/>
        <v>241663454</v>
      </c>
    </row>
    <row r="113" spans="1:10" x14ac:dyDescent="0.2">
      <c r="A113" s="41" t="s">
        <v>192</v>
      </c>
      <c r="B113" s="42" t="s">
        <v>561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J113" s="19">
        <f t="shared" si="1"/>
        <v>0</v>
      </c>
    </row>
    <row r="114" spans="1:10" x14ac:dyDescent="0.2">
      <c r="A114" s="41" t="s">
        <v>194</v>
      </c>
      <c r="B114" s="42" t="s">
        <v>562</v>
      </c>
      <c r="C114" s="47">
        <v>117799980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J114" s="19">
        <f t="shared" si="1"/>
        <v>117799980</v>
      </c>
    </row>
    <row r="115" spans="1:10" x14ac:dyDescent="0.2">
      <c r="A115" s="41" t="s">
        <v>196</v>
      </c>
      <c r="B115" s="42" t="s">
        <v>563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J115" s="19">
        <f t="shared" si="1"/>
        <v>0</v>
      </c>
    </row>
    <row r="116" spans="1:10" x14ac:dyDescent="0.2">
      <c r="A116" s="41" t="s">
        <v>198</v>
      </c>
      <c r="B116" s="42" t="s">
        <v>564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J116" s="19">
        <f t="shared" si="1"/>
        <v>0</v>
      </c>
    </row>
    <row r="117" spans="1:10" x14ac:dyDescent="0.2">
      <c r="A117" s="41" t="s">
        <v>199</v>
      </c>
      <c r="B117" s="42" t="s">
        <v>565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J117" s="19">
        <f t="shared" si="1"/>
        <v>0</v>
      </c>
    </row>
    <row r="118" spans="1:10" ht="25.5" x14ac:dyDescent="0.2">
      <c r="A118" s="41" t="s">
        <v>201</v>
      </c>
      <c r="B118" s="42" t="s">
        <v>1185</v>
      </c>
      <c r="C118" s="47">
        <v>351724705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J118" s="19">
        <f t="shared" si="1"/>
        <v>351724705</v>
      </c>
    </row>
    <row r="119" spans="1:10" x14ac:dyDescent="0.2">
      <c r="A119" s="41" t="s">
        <v>203</v>
      </c>
      <c r="B119" s="42" t="s">
        <v>566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J119" s="19">
        <f t="shared" si="1"/>
        <v>0</v>
      </c>
    </row>
    <row r="120" spans="1:10" ht="25.5" x14ac:dyDescent="0.2">
      <c r="A120" s="41" t="s">
        <v>205</v>
      </c>
      <c r="B120" s="42" t="s">
        <v>567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J120" s="19">
        <f t="shared" si="1"/>
        <v>0</v>
      </c>
    </row>
    <row r="121" spans="1:10" ht="25.5" x14ac:dyDescent="0.2">
      <c r="A121" s="41" t="s">
        <v>207</v>
      </c>
      <c r="B121" s="42" t="s">
        <v>568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J121" s="19">
        <f t="shared" si="1"/>
        <v>0</v>
      </c>
    </row>
    <row r="122" spans="1:10" ht="25.5" x14ac:dyDescent="0.2">
      <c r="A122" s="41" t="s">
        <v>209</v>
      </c>
      <c r="B122" s="42" t="s">
        <v>1186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J122" s="19">
        <f t="shared" si="1"/>
        <v>0</v>
      </c>
    </row>
    <row r="123" spans="1:10" ht="25.5" x14ac:dyDescent="0.2">
      <c r="A123" s="41" t="s">
        <v>211</v>
      </c>
      <c r="B123" s="42" t="s">
        <v>569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J123" s="19">
        <f t="shared" si="1"/>
        <v>0</v>
      </c>
    </row>
    <row r="124" spans="1:10" ht="38.25" x14ac:dyDescent="0.2">
      <c r="A124" s="41" t="s">
        <v>213</v>
      </c>
      <c r="B124" s="42" t="s">
        <v>1053</v>
      </c>
      <c r="C124" s="47">
        <v>351724705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J124" s="19">
        <f t="shared" si="1"/>
        <v>351724705</v>
      </c>
    </row>
    <row r="125" spans="1:10" ht="25.5" x14ac:dyDescent="0.2">
      <c r="A125" s="41" t="s">
        <v>214</v>
      </c>
      <c r="B125" s="42" t="s">
        <v>1054</v>
      </c>
      <c r="C125" s="47">
        <v>0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J125" s="19">
        <f t="shared" si="1"/>
        <v>0</v>
      </c>
    </row>
    <row r="126" spans="1:10" x14ac:dyDescent="0.2">
      <c r="A126" s="41" t="s">
        <v>215</v>
      </c>
      <c r="B126" s="42" t="s">
        <v>570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J126" s="19">
        <f t="shared" si="1"/>
        <v>0</v>
      </c>
    </row>
    <row r="127" spans="1:10" x14ac:dyDescent="0.2">
      <c r="A127" s="41" t="s">
        <v>217</v>
      </c>
      <c r="B127" s="42" t="s">
        <v>1187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J127" s="19">
        <f t="shared" si="1"/>
        <v>0</v>
      </c>
    </row>
    <row r="128" spans="1:10" ht="38.25" x14ac:dyDescent="0.2">
      <c r="A128" s="41" t="s">
        <v>219</v>
      </c>
      <c r="B128" s="42" t="s">
        <v>571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J128" s="19">
        <f t="shared" si="1"/>
        <v>0</v>
      </c>
    </row>
    <row r="129" spans="1:10" ht="38.25" x14ac:dyDescent="0.2">
      <c r="A129" s="41" t="s">
        <v>221</v>
      </c>
      <c r="B129" s="42" t="s">
        <v>572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J129" s="19">
        <f t="shared" si="1"/>
        <v>0</v>
      </c>
    </row>
    <row r="130" spans="1:10" ht="38.25" x14ac:dyDescent="0.2">
      <c r="A130" s="41" t="s">
        <v>223</v>
      </c>
      <c r="B130" s="42" t="s">
        <v>1188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J130" s="19">
        <f t="shared" si="1"/>
        <v>0</v>
      </c>
    </row>
    <row r="131" spans="1:10" ht="38.25" x14ac:dyDescent="0.2">
      <c r="A131" s="41" t="s">
        <v>224</v>
      </c>
      <c r="B131" s="42" t="s">
        <v>573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J131" s="19">
        <f t="shared" si="1"/>
        <v>0</v>
      </c>
    </row>
    <row r="132" spans="1:10" ht="38.25" x14ac:dyDescent="0.2">
      <c r="A132" s="41" t="s">
        <v>226</v>
      </c>
      <c r="B132" s="42" t="s">
        <v>1189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J132" s="19">
        <f t="shared" si="1"/>
        <v>0</v>
      </c>
    </row>
    <row r="133" spans="1:10" x14ac:dyDescent="0.2">
      <c r="A133" s="41" t="s">
        <v>227</v>
      </c>
      <c r="B133" s="42" t="s">
        <v>574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J133" s="19">
        <f t="shared" ref="J133:J196" si="2">+C133+D133+E133+F133+G133+H133</f>
        <v>0</v>
      </c>
    </row>
    <row r="134" spans="1:10" x14ac:dyDescent="0.2">
      <c r="A134" s="41" t="s">
        <v>229</v>
      </c>
      <c r="B134" s="42" t="s">
        <v>575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J134" s="19">
        <f t="shared" si="2"/>
        <v>0</v>
      </c>
    </row>
    <row r="135" spans="1:10" x14ac:dyDescent="0.2">
      <c r="A135" s="41" t="s">
        <v>231</v>
      </c>
      <c r="B135" s="42" t="s">
        <v>576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J135" s="19">
        <f t="shared" si="2"/>
        <v>0</v>
      </c>
    </row>
    <row r="136" spans="1:10" x14ac:dyDescent="0.2">
      <c r="A136" s="41" t="s">
        <v>232</v>
      </c>
      <c r="B136" s="42" t="s">
        <v>577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J136" s="19">
        <f t="shared" si="2"/>
        <v>0</v>
      </c>
    </row>
    <row r="137" spans="1:10" x14ac:dyDescent="0.2">
      <c r="A137" s="41" t="s">
        <v>234</v>
      </c>
      <c r="B137" s="42" t="s">
        <v>578</v>
      </c>
      <c r="C137" s="47">
        <v>0</v>
      </c>
      <c r="D137" s="47">
        <v>0</v>
      </c>
      <c r="E137" s="47">
        <v>0</v>
      </c>
      <c r="F137" s="47">
        <v>0</v>
      </c>
      <c r="G137" s="47">
        <v>0</v>
      </c>
      <c r="H137" s="47">
        <v>0</v>
      </c>
      <c r="J137" s="19">
        <f t="shared" si="2"/>
        <v>0</v>
      </c>
    </row>
    <row r="138" spans="1:10" ht="63.75" x14ac:dyDescent="0.2">
      <c r="A138" s="41" t="s">
        <v>236</v>
      </c>
      <c r="B138" s="42" t="s">
        <v>579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J138" s="19">
        <f t="shared" si="2"/>
        <v>0</v>
      </c>
    </row>
    <row r="139" spans="1:10" x14ac:dyDescent="0.2">
      <c r="A139" s="41" t="s">
        <v>238</v>
      </c>
      <c r="B139" s="42" t="s">
        <v>1190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J139" s="19">
        <f t="shared" si="2"/>
        <v>0</v>
      </c>
    </row>
    <row r="140" spans="1:10" x14ac:dyDescent="0.2">
      <c r="A140" s="41" t="s">
        <v>240</v>
      </c>
      <c r="B140" s="42" t="s">
        <v>580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J140" s="19">
        <f t="shared" si="2"/>
        <v>0</v>
      </c>
    </row>
    <row r="141" spans="1:10" x14ac:dyDescent="0.2">
      <c r="A141" s="41" t="s">
        <v>242</v>
      </c>
      <c r="B141" s="42" t="s">
        <v>581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J141" s="19">
        <f t="shared" si="2"/>
        <v>0</v>
      </c>
    </row>
    <row r="142" spans="1:10" x14ac:dyDescent="0.2">
      <c r="A142" s="41" t="s">
        <v>244</v>
      </c>
      <c r="B142" s="42" t="s">
        <v>1055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J142" s="19">
        <f t="shared" si="2"/>
        <v>0</v>
      </c>
    </row>
    <row r="143" spans="1:10" ht="25.5" x14ac:dyDescent="0.2">
      <c r="A143" s="41" t="s">
        <v>246</v>
      </c>
      <c r="B143" s="42" t="s">
        <v>582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J143" s="19">
        <f t="shared" si="2"/>
        <v>0</v>
      </c>
    </row>
    <row r="144" spans="1:10" x14ac:dyDescent="0.2">
      <c r="A144" s="41" t="s">
        <v>247</v>
      </c>
      <c r="B144" s="42" t="s">
        <v>1191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J144" s="19">
        <f t="shared" si="2"/>
        <v>0</v>
      </c>
    </row>
    <row r="145" spans="1:10" x14ac:dyDescent="0.2">
      <c r="A145" s="41" t="s">
        <v>249</v>
      </c>
      <c r="B145" s="42" t="s">
        <v>1192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J145" s="19">
        <f t="shared" si="2"/>
        <v>0</v>
      </c>
    </row>
    <row r="146" spans="1:10" x14ac:dyDescent="0.2">
      <c r="A146" s="41" t="s">
        <v>251</v>
      </c>
      <c r="B146" s="42" t="s">
        <v>583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J146" s="19">
        <f t="shared" si="2"/>
        <v>0</v>
      </c>
    </row>
    <row r="147" spans="1:10" x14ac:dyDescent="0.2">
      <c r="A147" s="41" t="s">
        <v>252</v>
      </c>
      <c r="B147" s="42" t="s">
        <v>584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J147" s="19">
        <f t="shared" si="2"/>
        <v>0</v>
      </c>
    </row>
    <row r="148" spans="1:10" ht="25.5" x14ac:dyDescent="0.2">
      <c r="A148" s="41" t="s">
        <v>254</v>
      </c>
      <c r="B148" s="42" t="s">
        <v>1193</v>
      </c>
      <c r="C148" s="47">
        <v>1805100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J148" s="19">
        <f t="shared" si="2"/>
        <v>1805100</v>
      </c>
    </row>
    <row r="149" spans="1:10" x14ac:dyDescent="0.2">
      <c r="A149" s="41" t="s">
        <v>256</v>
      </c>
      <c r="B149" s="42" t="s">
        <v>585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J149" s="19">
        <f t="shared" si="2"/>
        <v>0</v>
      </c>
    </row>
    <row r="150" spans="1:10" ht="38.25" x14ac:dyDescent="0.2">
      <c r="A150" s="41" t="s">
        <v>258</v>
      </c>
      <c r="B150" s="42" t="s">
        <v>586</v>
      </c>
      <c r="C150" s="47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J150" s="19">
        <f t="shared" si="2"/>
        <v>0</v>
      </c>
    </row>
    <row r="151" spans="1:10" x14ac:dyDescent="0.2">
      <c r="A151" s="41" t="s">
        <v>260</v>
      </c>
      <c r="B151" s="42" t="s">
        <v>587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J151" s="19">
        <f t="shared" si="2"/>
        <v>0</v>
      </c>
    </row>
    <row r="152" spans="1:10" x14ac:dyDescent="0.2">
      <c r="A152" s="41" t="s">
        <v>262</v>
      </c>
      <c r="B152" s="42" t="s">
        <v>588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J152" s="19">
        <f t="shared" si="2"/>
        <v>0</v>
      </c>
    </row>
    <row r="153" spans="1:10" x14ac:dyDescent="0.2">
      <c r="A153" s="41" t="s">
        <v>264</v>
      </c>
      <c r="B153" s="42" t="s">
        <v>589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J153" s="19">
        <f t="shared" si="2"/>
        <v>0</v>
      </c>
    </row>
    <row r="154" spans="1:10" x14ac:dyDescent="0.2">
      <c r="A154" s="41" t="s">
        <v>266</v>
      </c>
      <c r="B154" s="42" t="s">
        <v>590</v>
      </c>
      <c r="C154" s="47">
        <v>0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J154" s="19">
        <f t="shared" si="2"/>
        <v>0</v>
      </c>
    </row>
    <row r="155" spans="1:10" ht="25.5" x14ac:dyDescent="0.2">
      <c r="A155" s="41" t="s">
        <v>267</v>
      </c>
      <c r="B155" s="42" t="s">
        <v>591</v>
      </c>
      <c r="C155" s="47">
        <v>1805100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J155" s="19">
        <f t="shared" si="2"/>
        <v>1805100</v>
      </c>
    </row>
    <row r="156" spans="1:10" x14ac:dyDescent="0.2">
      <c r="A156" s="41" t="s">
        <v>269</v>
      </c>
      <c r="B156" s="42" t="s">
        <v>592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J156" s="19">
        <f t="shared" si="2"/>
        <v>0</v>
      </c>
    </row>
    <row r="157" spans="1:10" x14ac:dyDescent="0.2">
      <c r="A157" s="41" t="s">
        <v>271</v>
      </c>
      <c r="B157" s="42" t="s">
        <v>593</v>
      </c>
      <c r="C157" s="47">
        <v>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J157" s="19">
        <f t="shared" si="2"/>
        <v>0</v>
      </c>
    </row>
    <row r="158" spans="1:10" x14ac:dyDescent="0.2">
      <c r="A158" s="41" t="s">
        <v>272</v>
      </c>
      <c r="B158" s="42" t="s">
        <v>594</v>
      </c>
      <c r="C158" s="47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J158" s="19">
        <f t="shared" si="2"/>
        <v>0</v>
      </c>
    </row>
    <row r="159" spans="1:10" x14ac:dyDescent="0.2">
      <c r="A159" s="41" t="s">
        <v>274</v>
      </c>
      <c r="B159" s="42" t="s">
        <v>595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J159" s="19">
        <f t="shared" si="2"/>
        <v>0</v>
      </c>
    </row>
    <row r="160" spans="1:10" x14ac:dyDescent="0.2">
      <c r="A160" s="41" t="s">
        <v>276</v>
      </c>
      <c r="B160" s="42" t="s">
        <v>596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J160" s="19">
        <f t="shared" si="2"/>
        <v>0</v>
      </c>
    </row>
    <row r="161" spans="1:10" ht="25.5" x14ac:dyDescent="0.2">
      <c r="A161" s="41" t="s">
        <v>278</v>
      </c>
      <c r="B161" s="42" t="s">
        <v>597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J161" s="19">
        <f t="shared" si="2"/>
        <v>0</v>
      </c>
    </row>
    <row r="162" spans="1:10" x14ac:dyDescent="0.2">
      <c r="A162" s="41" t="s">
        <v>280</v>
      </c>
      <c r="B162" s="42" t="s">
        <v>598</v>
      </c>
      <c r="C162" s="47">
        <v>0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J162" s="19">
        <f t="shared" si="2"/>
        <v>0</v>
      </c>
    </row>
    <row r="163" spans="1:10" ht="51" x14ac:dyDescent="0.2">
      <c r="A163" s="41" t="s">
        <v>282</v>
      </c>
      <c r="B163" s="42" t="s">
        <v>599</v>
      </c>
      <c r="C163" s="47">
        <v>0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J163" s="19">
        <f t="shared" si="2"/>
        <v>0</v>
      </c>
    </row>
    <row r="164" spans="1:10" ht="25.5" x14ac:dyDescent="0.2">
      <c r="A164" s="41" t="s">
        <v>284</v>
      </c>
      <c r="B164" s="42" t="s">
        <v>600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J164" s="19">
        <f t="shared" si="2"/>
        <v>0</v>
      </c>
    </row>
    <row r="165" spans="1:10" ht="25.5" x14ac:dyDescent="0.2">
      <c r="A165" s="41" t="s">
        <v>286</v>
      </c>
      <c r="B165" s="42" t="s">
        <v>1194</v>
      </c>
      <c r="C165" s="47">
        <v>353529805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J165" s="19">
        <f t="shared" si="2"/>
        <v>353529805</v>
      </c>
    </row>
    <row r="166" spans="1:10" x14ac:dyDescent="0.2">
      <c r="A166" s="41" t="s">
        <v>287</v>
      </c>
      <c r="B166" s="42" t="s">
        <v>1195</v>
      </c>
      <c r="C166" s="47">
        <v>13644753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J166" s="19">
        <f t="shared" si="2"/>
        <v>13644753</v>
      </c>
    </row>
    <row r="167" spans="1:10" x14ac:dyDescent="0.2">
      <c r="A167" s="41" t="s">
        <v>289</v>
      </c>
      <c r="B167" s="42" t="s">
        <v>1105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J167" s="19">
        <f t="shared" si="2"/>
        <v>0</v>
      </c>
    </row>
    <row r="168" spans="1:10" x14ac:dyDescent="0.2">
      <c r="A168" s="41" t="s">
        <v>290</v>
      </c>
      <c r="B168" s="42" t="s">
        <v>601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J168" s="19">
        <f t="shared" si="2"/>
        <v>0</v>
      </c>
    </row>
    <row r="169" spans="1:10" x14ac:dyDescent="0.2">
      <c r="A169" s="41" t="s">
        <v>292</v>
      </c>
      <c r="B169" s="42" t="s">
        <v>602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J169" s="19">
        <f t="shared" si="2"/>
        <v>0</v>
      </c>
    </row>
    <row r="170" spans="1:10" x14ac:dyDescent="0.2">
      <c r="A170" s="41" t="s">
        <v>294</v>
      </c>
      <c r="B170" s="42" t="s">
        <v>603</v>
      </c>
      <c r="C170" s="47">
        <v>1829500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J170" s="19">
        <f t="shared" si="2"/>
        <v>1829500</v>
      </c>
    </row>
    <row r="171" spans="1:10" x14ac:dyDescent="0.2">
      <c r="A171" s="41" t="s">
        <v>296</v>
      </c>
      <c r="B171" s="42" t="s">
        <v>1196</v>
      </c>
      <c r="C171" s="47">
        <v>0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  <c r="J171" s="19">
        <f t="shared" si="2"/>
        <v>0</v>
      </c>
    </row>
    <row r="172" spans="1:10" ht="38.25" x14ac:dyDescent="0.2">
      <c r="A172" s="41" t="s">
        <v>298</v>
      </c>
      <c r="B172" s="42" t="s">
        <v>604</v>
      </c>
      <c r="C172" s="47">
        <v>0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J172" s="19">
        <f t="shared" si="2"/>
        <v>0</v>
      </c>
    </row>
    <row r="173" spans="1:10" x14ac:dyDescent="0.2">
      <c r="A173" s="41" t="s">
        <v>300</v>
      </c>
      <c r="B173" s="42" t="s">
        <v>605</v>
      </c>
      <c r="C173" s="47">
        <v>0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J173" s="19">
        <f t="shared" si="2"/>
        <v>0</v>
      </c>
    </row>
    <row r="174" spans="1:10" x14ac:dyDescent="0.2">
      <c r="A174" s="41" t="s">
        <v>302</v>
      </c>
      <c r="B174" s="42" t="s">
        <v>606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J174" s="19">
        <f t="shared" si="2"/>
        <v>0</v>
      </c>
    </row>
    <row r="175" spans="1:10" x14ac:dyDescent="0.2">
      <c r="A175" s="41" t="s">
        <v>303</v>
      </c>
      <c r="B175" s="42" t="s">
        <v>607</v>
      </c>
      <c r="C175" s="47">
        <v>0</v>
      </c>
      <c r="D175" s="47">
        <v>0</v>
      </c>
      <c r="E175" s="47">
        <v>0</v>
      </c>
      <c r="F175" s="47">
        <v>0</v>
      </c>
      <c r="G175" s="47">
        <v>0</v>
      </c>
      <c r="H175" s="47">
        <v>0</v>
      </c>
      <c r="J175" s="19">
        <f t="shared" si="2"/>
        <v>0</v>
      </c>
    </row>
    <row r="176" spans="1:10" x14ac:dyDescent="0.2">
      <c r="A176" s="41" t="s">
        <v>305</v>
      </c>
      <c r="B176" s="42" t="s">
        <v>608</v>
      </c>
      <c r="C176" s="47">
        <v>770000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  <c r="J176" s="19">
        <f t="shared" si="2"/>
        <v>770000</v>
      </c>
    </row>
    <row r="177" spans="1:10" ht="51" x14ac:dyDescent="0.2">
      <c r="A177" s="41" t="s">
        <v>307</v>
      </c>
      <c r="B177" s="42" t="s">
        <v>609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J177" s="19">
        <f t="shared" si="2"/>
        <v>0</v>
      </c>
    </row>
    <row r="178" spans="1:10" x14ac:dyDescent="0.2">
      <c r="A178" s="41" t="s">
        <v>309</v>
      </c>
      <c r="B178" s="42" t="s">
        <v>610</v>
      </c>
      <c r="C178" s="47">
        <v>1791447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J178" s="19">
        <f t="shared" si="2"/>
        <v>1791447</v>
      </c>
    </row>
    <row r="179" spans="1:10" x14ac:dyDescent="0.2">
      <c r="A179" s="41" t="s">
        <v>311</v>
      </c>
      <c r="B179" s="42" t="s">
        <v>611</v>
      </c>
      <c r="C179" s="47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J179" s="19">
        <f t="shared" si="2"/>
        <v>0</v>
      </c>
    </row>
    <row r="180" spans="1:10" x14ac:dyDescent="0.2">
      <c r="A180" s="41" t="s">
        <v>313</v>
      </c>
      <c r="B180" s="42" t="s">
        <v>612</v>
      </c>
      <c r="C180" s="47">
        <v>0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J180" s="19">
        <f t="shared" si="2"/>
        <v>0</v>
      </c>
    </row>
    <row r="181" spans="1:10" x14ac:dyDescent="0.2">
      <c r="A181" s="41" t="s">
        <v>315</v>
      </c>
      <c r="B181" s="42" t="s">
        <v>613</v>
      </c>
      <c r="C181" s="47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J181" s="19">
        <f t="shared" si="2"/>
        <v>0</v>
      </c>
    </row>
    <row r="182" spans="1:10" ht="25.5" x14ac:dyDescent="0.2">
      <c r="A182" s="41" t="s">
        <v>317</v>
      </c>
      <c r="B182" s="42" t="s">
        <v>1056</v>
      </c>
      <c r="C182" s="47">
        <v>2230031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J182" s="19">
        <f t="shared" si="2"/>
        <v>2230031</v>
      </c>
    </row>
    <row r="183" spans="1:10" x14ac:dyDescent="0.2">
      <c r="A183" s="41" t="s">
        <v>318</v>
      </c>
      <c r="B183" s="42" t="s">
        <v>1057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J183" s="19">
        <f t="shared" si="2"/>
        <v>0</v>
      </c>
    </row>
    <row r="184" spans="1:10" x14ac:dyDescent="0.2">
      <c r="A184" s="41" t="s">
        <v>320</v>
      </c>
      <c r="B184" s="42" t="s">
        <v>1061</v>
      </c>
      <c r="C184" s="47">
        <v>0</v>
      </c>
      <c r="D184" s="47">
        <v>0</v>
      </c>
      <c r="E184" s="47">
        <v>0</v>
      </c>
      <c r="F184" s="47">
        <v>0</v>
      </c>
      <c r="G184" s="47">
        <v>0</v>
      </c>
      <c r="H184" s="47">
        <v>0</v>
      </c>
      <c r="J184" s="19">
        <f t="shared" si="2"/>
        <v>0</v>
      </c>
    </row>
    <row r="185" spans="1:10" ht="25.5" x14ac:dyDescent="0.2">
      <c r="A185" s="43" t="s">
        <v>322</v>
      </c>
      <c r="B185" s="44" t="s">
        <v>1197</v>
      </c>
      <c r="C185" s="48">
        <v>726637992</v>
      </c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J185" s="20">
        <f t="shared" si="2"/>
        <v>726637992</v>
      </c>
    </row>
    <row r="186" spans="1:10" x14ac:dyDescent="0.2">
      <c r="A186" s="41" t="s">
        <v>324</v>
      </c>
      <c r="B186" s="42" t="s">
        <v>614</v>
      </c>
      <c r="C186" s="47">
        <v>0</v>
      </c>
      <c r="D186" s="47">
        <v>0</v>
      </c>
      <c r="E186" s="47">
        <v>0</v>
      </c>
      <c r="F186" s="47">
        <v>0</v>
      </c>
      <c r="G186" s="47">
        <v>0</v>
      </c>
      <c r="H186" s="47">
        <v>0</v>
      </c>
      <c r="J186" s="19">
        <f t="shared" si="2"/>
        <v>0</v>
      </c>
    </row>
    <row r="187" spans="1:10" x14ac:dyDescent="0.2">
      <c r="A187" s="41" t="s">
        <v>326</v>
      </c>
      <c r="B187" s="42" t="s">
        <v>1198</v>
      </c>
      <c r="C187" s="47">
        <v>554747642</v>
      </c>
      <c r="D187" s="47">
        <v>1490000</v>
      </c>
      <c r="E187" s="47">
        <v>2857220</v>
      </c>
      <c r="F187" s="47">
        <v>3386962</v>
      </c>
      <c r="G187" s="47">
        <v>0</v>
      </c>
      <c r="H187" s="47">
        <v>8046342</v>
      </c>
      <c r="J187" s="19">
        <f t="shared" si="2"/>
        <v>570528166</v>
      </c>
    </row>
    <row r="188" spans="1:10" ht="25.5" x14ac:dyDescent="0.2">
      <c r="A188" s="41" t="s">
        <v>328</v>
      </c>
      <c r="B188" s="42" t="s">
        <v>615</v>
      </c>
      <c r="C188" s="47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J188" s="19">
        <f t="shared" si="2"/>
        <v>0</v>
      </c>
    </row>
    <row r="189" spans="1:10" ht="25.5" x14ac:dyDescent="0.2">
      <c r="A189" s="41" t="s">
        <v>330</v>
      </c>
      <c r="B189" s="42" t="s">
        <v>616</v>
      </c>
      <c r="C189" s="47">
        <v>0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J189" s="19">
        <f t="shared" si="2"/>
        <v>0</v>
      </c>
    </row>
    <row r="190" spans="1:10" ht="25.5" x14ac:dyDescent="0.2">
      <c r="A190" s="41" t="s">
        <v>331</v>
      </c>
      <c r="B190" s="42" t="s">
        <v>1199</v>
      </c>
      <c r="C190" s="47">
        <v>13904868</v>
      </c>
      <c r="D190" s="47">
        <v>3446297</v>
      </c>
      <c r="E190" s="47">
        <v>0</v>
      </c>
      <c r="F190" s="47">
        <v>0</v>
      </c>
      <c r="G190" s="47">
        <v>1220357</v>
      </c>
      <c r="H190" s="47">
        <v>0</v>
      </c>
      <c r="J190" s="19">
        <f t="shared" si="2"/>
        <v>18571522</v>
      </c>
    </row>
    <row r="191" spans="1:10" x14ac:dyDescent="0.2">
      <c r="A191" s="41" t="s">
        <v>333</v>
      </c>
      <c r="B191" s="42" t="s">
        <v>617</v>
      </c>
      <c r="C191" s="47">
        <v>8140145</v>
      </c>
      <c r="D191" s="47">
        <v>0</v>
      </c>
      <c r="E191" s="47">
        <v>0</v>
      </c>
      <c r="F191" s="47">
        <v>0</v>
      </c>
      <c r="G191" s="47">
        <v>273426</v>
      </c>
      <c r="H191" s="47">
        <v>0</v>
      </c>
      <c r="J191" s="19">
        <f t="shared" si="2"/>
        <v>8413571</v>
      </c>
    </row>
    <row r="192" spans="1:10" x14ac:dyDescent="0.2">
      <c r="A192" s="41" t="s">
        <v>335</v>
      </c>
      <c r="B192" s="42" t="s">
        <v>1200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J192" s="19">
        <f t="shared" si="2"/>
        <v>0</v>
      </c>
    </row>
    <row r="193" spans="1:10" ht="25.5" x14ac:dyDescent="0.2">
      <c r="A193" s="41" t="s">
        <v>337</v>
      </c>
      <c r="B193" s="42" t="s">
        <v>618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J193" s="19">
        <f t="shared" si="2"/>
        <v>0</v>
      </c>
    </row>
    <row r="194" spans="1:10" ht="25.5" x14ac:dyDescent="0.2">
      <c r="A194" s="41" t="s">
        <v>339</v>
      </c>
      <c r="B194" s="42" t="s">
        <v>619</v>
      </c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J194" s="19">
        <f t="shared" si="2"/>
        <v>0</v>
      </c>
    </row>
    <row r="195" spans="1:10" ht="25.5" x14ac:dyDescent="0.2">
      <c r="A195" s="41" t="s">
        <v>340</v>
      </c>
      <c r="B195" s="42" t="s">
        <v>620</v>
      </c>
      <c r="C195" s="47">
        <v>0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J195" s="19">
        <f t="shared" si="2"/>
        <v>0</v>
      </c>
    </row>
    <row r="196" spans="1:10" ht="25.5" x14ac:dyDescent="0.2">
      <c r="A196" s="41" t="s">
        <v>342</v>
      </c>
      <c r="B196" s="42" t="s">
        <v>621</v>
      </c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J196" s="19">
        <f t="shared" si="2"/>
        <v>0</v>
      </c>
    </row>
    <row r="197" spans="1:10" ht="25.5" x14ac:dyDescent="0.2">
      <c r="A197" s="41" t="s">
        <v>343</v>
      </c>
      <c r="B197" s="42" t="s">
        <v>622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J197" s="19">
        <f t="shared" ref="J197:J260" si="3">+C197+D197+E197+F197+G197+H197</f>
        <v>0</v>
      </c>
    </row>
    <row r="198" spans="1:10" ht="25.5" x14ac:dyDescent="0.2">
      <c r="A198" s="41" t="s">
        <v>345</v>
      </c>
      <c r="B198" s="42" t="s">
        <v>623</v>
      </c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J198" s="19">
        <f t="shared" si="3"/>
        <v>0</v>
      </c>
    </row>
    <row r="199" spans="1:10" x14ac:dyDescent="0.2">
      <c r="A199" s="41" t="s">
        <v>347</v>
      </c>
      <c r="B199" s="42" t="s">
        <v>624</v>
      </c>
      <c r="C199" s="47">
        <v>37393132</v>
      </c>
      <c r="D199" s="47">
        <v>0</v>
      </c>
      <c r="E199" s="47">
        <v>17025901</v>
      </c>
      <c r="F199" s="47">
        <v>0</v>
      </c>
      <c r="G199" s="47">
        <v>4551187</v>
      </c>
      <c r="H199" s="47">
        <v>0</v>
      </c>
      <c r="J199" s="19">
        <f t="shared" si="3"/>
        <v>58970220</v>
      </c>
    </row>
    <row r="200" spans="1:10" x14ac:dyDescent="0.2">
      <c r="A200" s="41" t="s">
        <v>349</v>
      </c>
      <c r="B200" s="42" t="s">
        <v>625</v>
      </c>
      <c r="C200" s="47">
        <v>164833412</v>
      </c>
      <c r="D200" s="47">
        <v>782219</v>
      </c>
      <c r="E200" s="47">
        <v>4758378</v>
      </c>
      <c r="F200" s="47">
        <v>95863</v>
      </c>
      <c r="G200" s="47">
        <v>1576540</v>
      </c>
      <c r="H200" s="47">
        <v>2220416</v>
      </c>
      <c r="J200" s="19">
        <f t="shared" si="3"/>
        <v>174266828</v>
      </c>
    </row>
    <row r="201" spans="1:10" x14ac:dyDescent="0.2">
      <c r="A201" s="41" t="s">
        <v>350</v>
      </c>
      <c r="B201" s="42" t="s">
        <v>626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J201" s="19">
        <f t="shared" si="3"/>
        <v>0</v>
      </c>
    </row>
    <row r="202" spans="1:10" ht="25.5" x14ac:dyDescent="0.2">
      <c r="A202" s="41" t="s">
        <v>351</v>
      </c>
      <c r="B202" s="42" t="s">
        <v>1201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J202" s="19">
        <f t="shared" si="3"/>
        <v>0</v>
      </c>
    </row>
    <row r="203" spans="1:10" x14ac:dyDescent="0.2">
      <c r="A203" s="41" t="s">
        <v>353</v>
      </c>
      <c r="B203" s="42" t="s">
        <v>627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J203" s="19">
        <f t="shared" si="3"/>
        <v>0</v>
      </c>
    </row>
    <row r="204" spans="1:10" ht="25.5" x14ac:dyDescent="0.2">
      <c r="A204" s="41" t="s">
        <v>354</v>
      </c>
      <c r="B204" s="42" t="s">
        <v>628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J204" s="19">
        <f t="shared" si="3"/>
        <v>0</v>
      </c>
    </row>
    <row r="205" spans="1:10" x14ac:dyDescent="0.2">
      <c r="A205" s="41" t="s">
        <v>356</v>
      </c>
      <c r="B205" s="42" t="s">
        <v>1123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J205" s="19">
        <f t="shared" si="3"/>
        <v>0</v>
      </c>
    </row>
    <row r="206" spans="1:10" ht="25.5" x14ac:dyDescent="0.2">
      <c r="A206" s="41" t="s">
        <v>358</v>
      </c>
      <c r="B206" s="42" t="s">
        <v>1202</v>
      </c>
      <c r="C206" s="47">
        <v>80768287</v>
      </c>
      <c r="D206" s="47">
        <v>59822</v>
      </c>
      <c r="E206" s="47">
        <v>76084</v>
      </c>
      <c r="F206" s="47">
        <v>48479</v>
      </c>
      <c r="G206" s="47">
        <v>39870</v>
      </c>
      <c r="H206" s="47">
        <v>0</v>
      </c>
      <c r="J206" s="19">
        <f t="shared" si="3"/>
        <v>80992542</v>
      </c>
    </row>
    <row r="207" spans="1:10" x14ac:dyDescent="0.2">
      <c r="A207" s="41" t="s">
        <v>360</v>
      </c>
      <c r="B207" s="42" t="s">
        <v>629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J207" s="19">
        <f t="shared" si="3"/>
        <v>0</v>
      </c>
    </row>
    <row r="208" spans="1:10" ht="25.5" x14ac:dyDescent="0.2">
      <c r="A208" s="41" t="s">
        <v>362</v>
      </c>
      <c r="B208" s="42" t="s">
        <v>1106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J208" s="19">
        <f t="shared" si="3"/>
        <v>0</v>
      </c>
    </row>
    <row r="209" spans="1:10" x14ac:dyDescent="0.2">
      <c r="A209" s="41" t="s">
        <v>363</v>
      </c>
      <c r="B209" s="42" t="s">
        <v>1203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J209" s="19">
        <f t="shared" si="3"/>
        <v>0</v>
      </c>
    </row>
    <row r="210" spans="1:10" ht="25.5" x14ac:dyDescent="0.2">
      <c r="A210" s="41" t="s">
        <v>365</v>
      </c>
      <c r="B210" s="42" t="s">
        <v>1204</v>
      </c>
      <c r="C210" s="47">
        <v>80768287</v>
      </c>
      <c r="D210" s="47">
        <v>59822</v>
      </c>
      <c r="E210" s="47">
        <v>76084</v>
      </c>
      <c r="F210" s="47">
        <v>48479</v>
      </c>
      <c r="G210" s="47">
        <v>39870</v>
      </c>
      <c r="H210" s="47">
        <v>0</v>
      </c>
      <c r="J210" s="19">
        <f t="shared" si="3"/>
        <v>80992542</v>
      </c>
    </row>
    <row r="211" spans="1:10" ht="25.5" x14ac:dyDescent="0.2">
      <c r="A211" s="41" t="s">
        <v>366</v>
      </c>
      <c r="B211" s="42" t="s">
        <v>630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J211" s="19">
        <f t="shared" si="3"/>
        <v>0</v>
      </c>
    </row>
    <row r="212" spans="1:10" ht="25.5" x14ac:dyDescent="0.2">
      <c r="A212" s="41" t="s">
        <v>368</v>
      </c>
      <c r="B212" s="42" t="s">
        <v>1205</v>
      </c>
      <c r="C212" s="47">
        <v>0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J212" s="19">
        <f t="shared" si="3"/>
        <v>0</v>
      </c>
    </row>
    <row r="213" spans="1:10" ht="25.5" x14ac:dyDescent="0.2">
      <c r="A213" s="41" t="s">
        <v>370</v>
      </c>
      <c r="B213" s="42" t="s">
        <v>631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J213" s="19">
        <f t="shared" si="3"/>
        <v>0</v>
      </c>
    </row>
    <row r="214" spans="1:10" ht="25.5" x14ac:dyDescent="0.2">
      <c r="A214" s="41" t="s">
        <v>371</v>
      </c>
      <c r="B214" s="42" t="s">
        <v>632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J214" s="19">
        <f t="shared" si="3"/>
        <v>0</v>
      </c>
    </row>
    <row r="215" spans="1:10" ht="25.5" x14ac:dyDescent="0.2">
      <c r="A215" s="41" t="s">
        <v>373</v>
      </c>
      <c r="B215" s="42" t="s">
        <v>633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J215" s="19">
        <f t="shared" si="3"/>
        <v>0</v>
      </c>
    </row>
    <row r="216" spans="1:10" ht="25.5" x14ac:dyDescent="0.2">
      <c r="A216" s="41" t="s">
        <v>375</v>
      </c>
      <c r="B216" s="42" t="s">
        <v>634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J216" s="19">
        <f t="shared" si="3"/>
        <v>0</v>
      </c>
    </row>
    <row r="217" spans="1:10" ht="25.5" x14ac:dyDescent="0.2">
      <c r="A217" s="41" t="s">
        <v>377</v>
      </c>
      <c r="B217" s="42" t="s">
        <v>1206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J217" s="19">
        <f t="shared" si="3"/>
        <v>0</v>
      </c>
    </row>
    <row r="218" spans="1:10" x14ac:dyDescent="0.2">
      <c r="A218" s="41" t="s">
        <v>379</v>
      </c>
      <c r="B218" s="42" t="s">
        <v>635</v>
      </c>
      <c r="C218" s="47">
        <v>0</v>
      </c>
      <c r="D218" s="47">
        <v>0</v>
      </c>
      <c r="E218" s="47">
        <v>252758</v>
      </c>
      <c r="F218" s="47">
        <v>0</v>
      </c>
      <c r="G218" s="47">
        <v>0</v>
      </c>
      <c r="H218" s="47">
        <v>0</v>
      </c>
      <c r="J218" s="19">
        <f t="shared" si="3"/>
        <v>252758</v>
      </c>
    </row>
    <row r="219" spans="1:10" x14ac:dyDescent="0.2">
      <c r="A219" s="41" t="s">
        <v>381</v>
      </c>
      <c r="B219" s="42" t="s">
        <v>1207</v>
      </c>
      <c r="C219" s="47">
        <v>403883464</v>
      </c>
      <c r="D219" s="47">
        <v>1055767</v>
      </c>
      <c r="E219" s="47">
        <v>1820045</v>
      </c>
      <c r="F219" s="47">
        <v>2178596</v>
      </c>
      <c r="G219" s="47">
        <v>358251</v>
      </c>
      <c r="H219" s="47">
        <v>658410</v>
      </c>
      <c r="J219" s="19">
        <f t="shared" si="3"/>
        <v>409954533</v>
      </c>
    </row>
    <row r="220" spans="1:10" ht="76.5" x14ac:dyDescent="0.2">
      <c r="A220" s="41" t="s">
        <v>383</v>
      </c>
      <c r="B220" s="42" t="s">
        <v>636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J220" s="19">
        <f t="shared" si="3"/>
        <v>0</v>
      </c>
    </row>
    <row r="221" spans="1:10" x14ac:dyDescent="0.2">
      <c r="A221" s="41" t="s">
        <v>385</v>
      </c>
      <c r="B221" s="42" t="s">
        <v>637</v>
      </c>
      <c r="C221" s="47">
        <v>2367309</v>
      </c>
      <c r="D221" s="47">
        <v>2693</v>
      </c>
      <c r="E221" s="47">
        <v>1813978</v>
      </c>
      <c r="F221" s="47">
        <v>2178596</v>
      </c>
      <c r="G221" s="47">
        <v>109621</v>
      </c>
      <c r="H221" s="47">
        <v>365463</v>
      </c>
      <c r="J221" s="19">
        <f t="shared" si="3"/>
        <v>6837660</v>
      </c>
    </row>
    <row r="222" spans="1:10" ht="38.25" x14ac:dyDescent="0.2">
      <c r="A222" s="43" t="s">
        <v>386</v>
      </c>
      <c r="B222" s="44" t="s">
        <v>1208</v>
      </c>
      <c r="C222" s="48">
        <v>1255530805</v>
      </c>
      <c r="D222" s="48">
        <v>6834105</v>
      </c>
      <c r="E222" s="48">
        <v>26790386</v>
      </c>
      <c r="F222" s="48">
        <v>5709900</v>
      </c>
      <c r="G222" s="48">
        <v>7746205</v>
      </c>
      <c r="H222" s="48">
        <v>10925168</v>
      </c>
      <c r="J222" s="20">
        <f t="shared" si="3"/>
        <v>1313536569</v>
      </c>
    </row>
    <row r="223" spans="1:10" x14ac:dyDescent="0.2">
      <c r="A223" s="41" t="s">
        <v>388</v>
      </c>
      <c r="B223" s="42" t="s">
        <v>1209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J223" s="19">
        <f t="shared" si="3"/>
        <v>0</v>
      </c>
    </row>
    <row r="224" spans="1:10" ht="25.5" x14ac:dyDescent="0.2">
      <c r="A224" s="41" t="s">
        <v>390</v>
      </c>
      <c r="B224" s="42" t="s">
        <v>638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J224" s="19">
        <f t="shared" si="3"/>
        <v>0</v>
      </c>
    </row>
    <row r="225" spans="1:10" x14ac:dyDescent="0.2">
      <c r="A225" s="41" t="s">
        <v>391</v>
      </c>
      <c r="B225" s="42" t="s">
        <v>1210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J225" s="19">
        <f t="shared" si="3"/>
        <v>0</v>
      </c>
    </row>
    <row r="226" spans="1:10" x14ac:dyDescent="0.2">
      <c r="A226" s="41" t="s">
        <v>393</v>
      </c>
      <c r="B226" s="42" t="s">
        <v>639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J226" s="19">
        <f t="shared" si="3"/>
        <v>0</v>
      </c>
    </row>
    <row r="227" spans="1:10" x14ac:dyDescent="0.2">
      <c r="A227" s="41" t="s">
        <v>395</v>
      </c>
      <c r="B227" s="42" t="s">
        <v>640</v>
      </c>
      <c r="C227" s="47">
        <v>4165351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J227" s="19">
        <f t="shared" si="3"/>
        <v>4165351</v>
      </c>
    </row>
    <row r="228" spans="1:10" x14ac:dyDescent="0.2">
      <c r="A228" s="41" t="s">
        <v>397</v>
      </c>
      <c r="B228" s="42" t="s">
        <v>1211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J228" s="19">
        <f t="shared" si="3"/>
        <v>0</v>
      </c>
    </row>
    <row r="229" spans="1:10" x14ac:dyDescent="0.2">
      <c r="A229" s="41" t="s">
        <v>399</v>
      </c>
      <c r="B229" s="42" t="s">
        <v>641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J229" s="19">
        <f t="shared" si="3"/>
        <v>0</v>
      </c>
    </row>
    <row r="230" spans="1:10" x14ac:dyDescent="0.2">
      <c r="A230" s="41" t="s">
        <v>401</v>
      </c>
      <c r="B230" s="42" t="s">
        <v>1107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J230" s="19">
        <f t="shared" si="3"/>
        <v>0</v>
      </c>
    </row>
    <row r="231" spans="1:10" ht="25.5" x14ac:dyDescent="0.2">
      <c r="A231" s="41" t="s">
        <v>403</v>
      </c>
      <c r="B231" s="42" t="s">
        <v>1212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J231" s="19">
        <f t="shared" si="3"/>
        <v>0</v>
      </c>
    </row>
    <row r="232" spans="1:10" x14ac:dyDescent="0.2">
      <c r="A232" s="41" t="s">
        <v>405</v>
      </c>
      <c r="B232" s="42" t="s">
        <v>1108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J232" s="19">
        <f t="shared" si="3"/>
        <v>0</v>
      </c>
    </row>
    <row r="233" spans="1:10" ht="25.5" x14ac:dyDescent="0.2">
      <c r="A233" s="43" t="s">
        <v>406</v>
      </c>
      <c r="B233" s="44" t="s">
        <v>1213</v>
      </c>
      <c r="C233" s="48">
        <v>4165351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J233" s="20">
        <f t="shared" si="3"/>
        <v>4165351</v>
      </c>
    </row>
    <row r="234" spans="1:10" ht="38.25" x14ac:dyDescent="0.2">
      <c r="A234" s="41" t="s">
        <v>408</v>
      </c>
      <c r="B234" s="42" t="s">
        <v>642</v>
      </c>
      <c r="C234" s="47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J234" s="19">
        <f t="shared" si="3"/>
        <v>0</v>
      </c>
    </row>
    <row r="235" spans="1:10" ht="38.25" x14ac:dyDescent="0.2">
      <c r="A235" s="41" t="s">
        <v>410</v>
      </c>
      <c r="B235" s="42" t="s">
        <v>643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J235" s="19">
        <f t="shared" si="3"/>
        <v>0</v>
      </c>
    </row>
    <row r="236" spans="1:10" ht="38.25" x14ac:dyDescent="0.2">
      <c r="A236" s="41" t="s">
        <v>411</v>
      </c>
      <c r="B236" s="42" t="s">
        <v>644</v>
      </c>
      <c r="C236" s="47">
        <v>0</v>
      </c>
      <c r="D236" s="47">
        <v>0</v>
      </c>
      <c r="E236" s="47">
        <v>0</v>
      </c>
      <c r="F236" s="47">
        <v>0</v>
      </c>
      <c r="G236" s="47">
        <v>0</v>
      </c>
      <c r="H236" s="47">
        <v>0</v>
      </c>
      <c r="J236" s="19">
        <f t="shared" si="3"/>
        <v>0</v>
      </c>
    </row>
    <row r="237" spans="1:10" ht="38.25" x14ac:dyDescent="0.2">
      <c r="A237" s="41" t="s">
        <v>413</v>
      </c>
      <c r="B237" s="42" t="s">
        <v>1214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J237" s="19">
        <f t="shared" si="3"/>
        <v>0</v>
      </c>
    </row>
    <row r="238" spans="1:10" x14ac:dyDescent="0.2">
      <c r="A238" s="41" t="s">
        <v>415</v>
      </c>
      <c r="B238" s="42" t="s">
        <v>645</v>
      </c>
      <c r="C238" s="47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J238" s="19">
        <f t="shared" si="3"/>
        <v>0</v>
      </c>
    </row>
    <row r="239" spans="1:10" x14ac:dyDescent="0.2">
      <c r="A239" s="41" t="s">
        <v>417</v>
      </c>
      <c r="B239" s="42" t="s">
        <v>646</v>
      </c>
      <c r="C239" s="47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J239" s="19">
        <f t="shared" si="3"/>
        <v>0</v>
      </c>
    </row>
    <row r="240" spans="1:10" x14ac:dyDescent="0.2">
      <c r="A240" s="41" t="s">
        <v>419</v>
      </c>
      <c r="B240" s="42" t="s">
        <v>647</v>
      </c>
      <c r="C240" s="47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J240" s="19">
        <f t="shared" si="3"/>
        <v>0</v>
      </c>
    </row>
    <row r="241" spans="1:10" x14ac:dyDescent="0.2">
      <c r="A241" s="41" t="s">
        <v>421</v>
      </c>
      <c r="B241" s="42" t="s">
        <v>648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J241" s="19">
        <f t="shared" si="3"/>
        <v>0</v>
      </c>
    </row>
    <row r="242" spans="1:10" x14ac:dyDescent="0.2">
      <c r="A242" s="41" t="s">
        <v>423</v>
      </c>
      <c r="B242" s="42" t="s">
        <v>649</v>
      </c>
      <c r="C242" s="47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J242" s="19">
        <f t="shared" si="3"/>
        <v>0</v>
      </c>
    </row>
    <row r="243" spans="1:10" ht="25.5" x14ac:dyDescent="0.2">
      <c r="A243" s="41" t="s">
        <v>425</v>
      </c>
      <c r="B243" s="42" t="s">
        <v>650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J243" s="19">
        <f t="shared" si="3"/>
        <v>0</v>
      </c>
    </row>
    <row r="244" spans="1:10" ht="25.5" x14ac:dyDescent="0.2">
      <c r="A244" s="41" t="s">
        <v>426</v>
      </c>
      <c r="B244" s="42" t="s">
        <v>651</v>
      </c>
      <c r="C244" s="47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J244" s="19">
        <f t="shared" si="3"/>
        <v>0</v>
      </c>
    </row>
    <row r="245" spans="1:10" x14ac:dyDescent="0.2">
      <c r="A245" s="41" t="s">
        <v>428</v>
      </c>
      <c r="B245" s="42" t="s">
        <v>652</v>
      </c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J245" s="19">
        <f t="shared" si="3"/>
        <v>0</v>
      </c>
    </row>
    <row r="246" spans="1:10" x14ac:dyDescent="0.2">
      <c r="A246" s="41" t="s">
        <v>429</v>
      </c>
      <c r="B246" s="42" t="s">
        <v>653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J246" s="19">
        <f t="shared" si="3"/>
        <v>0</v>
      </c>
    </row>
    <row r="247" spans="1:10" ht="25.5" x14ac:dyDescent="0.2">
      <c r="A247" s="41" t="s">
        <v>431</v>
      </c>
      <c r="B247" s="42" t="s">
        <v>1215</v>
      </c>
      <c r="C247" s="47">
        <v>1000000</v>
      </c>
      <c r="D247" s="47">
        <v>0</v>
      </c>
      <c r="E247" s="47">
        <v>0</v>
      </c>
      <c r="F247" s="47">
        <v>493000</v>
      </c>
      <c r="G247" s="47">
        <v>0</v>
      </c>
      <c r="H247" s="47">
        <v>0</v>
      </c>
      <c r="J247" s="19">
        <f t="shared" si="3"/>
        <v>1493000</v>
      </c>
    </row>
    <row r="248" spans="1:10" x14ac:dyDescent="0.2">
      <c r="A248" s="41" t="s">
        <v>433</v>
      </c>
      <c r="B248" s="42" t="s">
        <v>654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J248" s="19">
        <f t="shared" si="3"/>
        <v>0</v>
      </c>
    </row>
    <row r="249" spans="1:10" x14ac:dyDescent="0.2">
      <c r="A249" s="41" t="s">
        <v>435</v>
      </c>
      <c r="B249" s="42" t="s">
        <v>655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J249" s="19">
        <f t="shared" si="3"/>
        <v>0</v>
      </c>
    </row>
    <row r="250" spans="1:10" x14ac:dyDescent="0.2">
      <c r="A250" s="41" t="s">
        <v>437</v>
      </c>
      <c r="B250" s="42" t="s">
        <v>656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J250" s="19">
        <f t="shared" si="3"/>
        <v>0</v>
      </c>
    </row>
    <row r="251" spans="1:10" x14ac:dyDescent="0.2">
      <c r="A251" s="41" t="s">
        <v>439</v>
      </c>
      <c r="B251" s="42" t="s">
        <v>657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J251" s="19">
        <f t="shared" si="3"/>
        <v>0</v>
      </c>
    </row>
    <row r="252" spans="1:10" x14ac:dyDescent="0.2">
      <c r="A252" s="41" t="s">
        <v>441</v>
      </c>
      <c r="B252" s="42" t="s">
        <v>658</v>
      </c>
      <c r="C252" s="47">
        <v>0</v>
      </c>
      <c r="D252" s="47">
        <v>0</v>
      </c>
      <c r="E252" s="47">
        <v>0</v>
      </c>
      <c r="F252" s="47">
        <v>493000</v>
      </c>
      <c r="G252" s="47">
        <v>0</v>
      </c>
      <c r="H252" s="47">
        <v>0</v>
      </c>
      <c r="J252" s="19">
        <f t="shared" si="3"/>
        <v>493000</v>
      </c>
    </row>
    <row r="253" spans="1:10" ht="25.5" x14ac:dyDescent="0.2">
      <c r="A253" s="41" t="s">
        <v>442</v>
      </c>
      <c r="B253" s="42" t="s">
        <v>659</v>
      </c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J253" s="19">
        <f t="shared" si="3"/>
        <v>0</v>
      </c>
    </row>
    <row r="254" spans="1:10" ht="25.5" x14ac:dyDescent="0.2">
      <c r="A254" s="41" t="s">
        <v>444</v>
      </c>
      <c r="B254" s="42" t="s">
        <v>660</v>
      </c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J254" s="19">
        <f t="shared" si="3"/>
        <v>0</v>
      </c>
    </row>
    <row r="255" spans="1:10" x14ac:dyDescent="0.2">
      <c r="A255" s="41" t="s">
        <v>446</v>
      </c>
      <c r="B255" s="42" t="s">
        <v>661</v>
      </c>
      <c r="C255" s="47">
        <v>1000000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J255" s="19">
        <f t="shared" si="3"/>
        <v>1000000</v>
      </c>
    </row>
    <row r="256" spans="1:10" x14ac:dyDescent="0.2">
      <c r="A256" s="41" t="s">
        <v>448</v>
      </c>
      <c r="B256" s="42" t="s">
        <v>662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J256" s="19">
        <f t="shared" si="3"/>
        <v>0</v>
      </c>
    </row>
    <row r="257" spans="1:10" ht="25.5" x14ac:dyDescent="0.2">
      <c r="A257" s="41" t="s">
        <v>450</v>
      </c>
      <c r="B257" s="42" t="s">
        <v>663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J257" s="19">
        <f t="shared" si="3"/>
        <v>0</v>
      </c>
    </row>
    <row r="258" spans="1:10" x14ac:dyDescent="0.2">
      <c r="A258" s="41" t="s">
        <v>452</v>
      </c>
      <c r="B258" s="42" t="s">
        <v>664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J258" s="19">
        <f t="shared" si="3"/>
        <v>0</v>
      </c>
    </row>
    <row r="259" spans="1:10" ht="25.5" x14ac:dyDescent="0.2">
      <c r="A259" s="43" t="s">
        <v>454</v>
      </c>
      <c r="B259" s="44" t="s">
        <v>1216</v>
      </c>
      <c r="C259" s="48">
        <v>1000000</v>
      </c>
      <c r="D259" s="48">
        <v>0</v>
      </c>
      <c r="E259" s="48">
        <v>0</v>
      </c>
      <c r="F259" s="48">
        <v>493000</v>
      </c>
      <c r="G259" s="48">
        <v>0</v>
      </c>
      <c r="H259" s="48">
        <v>0</v>
      </c>
      <c r="J259" s="20">
        <f t="shared" si="3"/>
        <v>1493000</v>
      </c>
    </row>
    <row r="260" spans="1:10" ht="38.25" x14ac:dyDescent="0.2">
      <c r="A260" s="41" t="s">
        <v>455</v>
      </c>
      <c r="B260" s="42" t="s">
        <v>665</v>
      </c>
      <c r="C260" s="47">
        <v>0</v>
      </c>
      <c r="D260" s="47">
        <v>0</v>
      </c>
      <c r="E260" s="47">
        <v>0</v>
      </c>
      <c r="F260" s="47">
        <v>0</v>
      </c>
      <c r="G260" s="47">
        <v>0</v>
      </c>
      <c r="H260" s="47">
        <v>0</v>
      </c>
      <c r="J260" s="19">
        <f t="shared" si="3"/>
        <v>0</v>
      </c>
    </row>
    <row r="261" spans="1:10" ht="38.25" x14ac:dyDescent="0.2">
      <c r="A261" s="41" t="s">
        <v>457</v>
      </c>
      <c r="B261" s="42" t="s">
        <v>666</v>
      </c>
      <c r="C261" s="47">
        <v>0</v>
      </c>
      <c r="D261" s="47">
        <v>0</v>
      </c>
      <c r="E261" s="47">
        <v>0</v>
      </c>
      <c r="F261" s="47">
        <v>0</v>
      </c>
      <c r="G261" s="47">
        <v>0</v>
      </c>
      <c r="H261" s="47">
        <v>0</v>
      </c>
      <c r="J261" s="19">
        <f t="shared" ref="J261:J286" si="4">+C261+D261+E261+F261+G261+H261</f>
        <v>0</v>
      </c>
    </row>
    <row r="262" spans="1:10" ht="38.25" x14ac:dyDescent="0.2">
      <c r="A262" s="41" t="s">
        <v>459</v>
      </c>
      <c r="B262" s="42" t="s">
        <v>667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47">
        <v>0</v>
      </c>
      <c r="J262" s="19">
        <f t="shared" si="4"/>
        <v>0</v>
      </c>
    </row>
    <row r="263" spans="1:10" ht="38.25" x14ac:dyDescent="0.2">
      <c r="A263" s="41" t="s">
        <v>461</v>
      </c>
      <c r="B263" s="42" t="s">
        <v>1217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J263" s="19">
        <f t="shared" si="4"/>
        <v>0</v>
      </c>
    </row>
    <row r="264" spans="1:10" x14ac:dyDescent="0.2">
      <c r="A264" s="41" t="s">
        <v>463</v>
      </c>
      <c r="B264" s="42" t="s">
        <v>668</v>
      </c>
      <c r="C264" s="47">
        <v>0</v>
      </c>
      <c r="D264" s="47">
        <v>0</v>
      </c>
      <c r="E264" s="47">
        <v>0</v>
      </c>
      <c r="F264" s="47">
        <v>0</v>
      </c>
      <c r="G264" s="47">
        <v>0</v>
      </c>
      <c r="H264" s="47">
        <v>0</v>
      </c>
      <c r="J264" s="19">
        <f t="shared" si="4"/>
        <v>0</v>
      </c>
    </row>
    <row r="265" spans="1:10" x14ac:dyDescent="0.2">
      <c r="A265" s="41" t="s">
        <v>465</v>
      </c>
      <c r="B265" s="42" t="s">
        <v>669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>
        <v>0</v>
      </c>
      <c r="J265" s="19">
        <f t="shared" si="4"/>
        <v>0</v>
      </c>
    </row>
    <row r="266" spans="1:10" x14ac:dyDescent="0.2">
      <c r="A266" s="41" t="s">
        <v>467</v>
      </c>
      <c r="B266" s="42" t="s">
        <v>670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J266" s="19">
        <f t="shared" si="4"/>
        <v>0</v>
      </c>
    </row>
    <row r="267" spans="1:10" x14ac:dyDescent="0.2">
      <c r="A267" s="41" t="s">
        <v>468</v>
      </c>
      <c r="B267" s="42" t="s">
        <v>671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J267" s="19">
        <f t="shared" si="4"/>
        <v>0</v>
      </c>
    </row>
    <row r="268" spans="1:10" x14ac:dyDescent="0.2">
      <c r="A268" s="41" t="s">
        <v>470</v>
      </c>
      <c r="B268" s="42" t="s">
        <v>672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J268" s="19">
        <f t="shared" si="4"/>
        <v>0</v>
      </c>
    </row>
    <row r="269" spans="1:10" ht="25.5" x14ac:dyDescent="0.2">
      <c r="A269" s="41" t="s">
        <v>472</v>
      </c>
      <c r="B269" s="42" t="s">
        <v>673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J269" s="19">
        <f t="shared" si="4"/>
        <v>0</v>
      </c>
    </row>
    <row r="270" spans="1:10" ht="25.5" x14ac:dyDescent="0.2">
      <c r="A270" s="41" t="s">
        <v>474</v>
      </c>
      <c r="B270" s="42" t="s">
        <v>674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J270" s="19">
        <f t="shared" si="4"/>
        <v>0</v>
      </c>
    </row>
    <row r="271" spans="1:10" x14ac:dyDescent="0.2">
      <c r="A271" s="41" t="s">
        <v>475</v>
      </c>
      <c r="B271" s="42" t="s">
        <v>675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J271" s="19">
        <f t="shared" si="4"/>
        <v>0</v>
      </c>
    </row>
    <row r="272" spans="1:10" x14ac:dyDescent="0.2">
      <c r="A272" s="41" t="s">
        <v>676</v>
      </c>
      <c r="B272" s="42" t="s">
        <v>677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J272" s="19">
        <f t="shared" si="4"/>
        <v>0</v>
      </c>
    </row>
    <row r="273" spans="1:10" ht="25.5" x14ac:dyDescent="0.2">
      <c r="A273" s="41" t="s">
        <v>678</v>
      </c>
      <c r="B273" s="42" t="s">
        <v>1218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J273" s="19">
        <f t="shared" si="4"/>
        <v>0</v>
      </c>
    </row>
    <row r="274" spans="1:10" x14ac:dyDescent="0.2">
      <c r="A274" s="41" t="s">
        <v>679</v>
      </c>
      <c r="B274" s="42" t="s">
        <v>680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J274" s="19">
        <f t="shared" si="4"/>
        <v>0</v>
      </c>
    </row>
    <row r="275" spans="1:10" x14ac:dyDescent="0.2">
      <c r="A275" s="41" t="s">
        <v>681</v>
      </c>
      <c r="B275" s="42" t="s">
        <v>682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J275" s="19">
        <f t="shared" si="4"/>
        <v>0</v>
      </c>
    </row>
    <row r="276" spans="1:10" x14ac:dyDescent="0.2">
      <c r="A276" s="41" t="s">
        <v>683</v>
      </c>
      <c r="B276" s="42" t="s">
        <v>684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J276" s="19">
        <f t="shared" si="4"/>
        <v>0</v>
      </c>
    </row>
    <row r="277" spans="1:10" x14ac:dyDescent="0.2">
      <c r="A277" s="41" t="s">
        <v>685</v>
      </c>
      <c r="B277" s="42" t="s">
        <v>686</v>
      </c>
      <c r="C277" s="47">
        <v>0</v>
      </c>
      <c r="D277" s="47">
        <v>0</v>
      </c>
      <c r="E277" s="47">
        <v>0</v>
      </c>
      <c r="F277" s="47">
        <v>0</v>
      </c>
      <c r="G277" s="47">
        <v>0</v>
      </c>
      <c r="H277" s="47">
        <v>0</v>
      </c>
      <c r="J277" s="19">
        <f t="shared" si="4"/>
        <v>0</v>
      </c>
    </row>
    <row r="278" spans="1:10" x14ac:dyDescent="0.2">
      <c r="A278" s="41" t="s">
        <v>687</v>
      </c>
      <c r="B278" s="42" t="s">
        <v>688</v>
      </c>
      <c r="C278" s="47">
        <v>0</v>
      </c>
      <c r="D278" s="47">
        <v>0</v>
      </c>
      <c r="E278" s="47">
        <v>0</v>
      </c>
      <c r="F278" s="47">
        <v>0</v>
      </c>
      <c r="G278" s="47">
        <v>0</v>
      </c>
      <c r="H278" s="47">
        <v>0</v>
      </c>
      <c r="J278" s="19">
        <f t="shared" si="4"/>
        <v>0</v>
      </c>
    </row>
    <row r="279" spans="1:10" ht="25.5" x14ac:dyDescent="0.2">
      <c r="A279" s="41" t="s">
        <v>689</v>
      </c>
      <c r="B279" s="42" t="s">
        <v>690</v>
      </c>
      <c r="C279" s="47">
        <v>0</v>
      </c>
      <c r="D279" s="47">
        <v>0</v>
      </c>
      <c r="E279" s="47">
        <v>0</v>
      </c>
      <c r="F279" s="47">
        <v>0</v>
      </c>
      <c r="G279" s="47">
        <v>0</v>
      </c>
      <c r="H279" s="47">
        <v>0</v>
      </c>
      <c r="J279" s="19">
        <f t="shared" si="4"/>
        <v>0</v>
      </c>
    </row>
    <row r="280" spans="1:10" ht="25.5" x14ac:dyDescent="0.2">
      <c r="A280" s="41" t="s">
        <v>691</v>
      </c>
      <c r="B280" s="42" t="s">
        <v>692</v>
      </c>
      <c r="C280" s="47">
        <v>0</v>
      </c>
      <c r="D280" s="47">
        <v>0</v>
      </c>
      <c r="E280" s="47">
        <v>0</v>
      </c>
      <c r="F280" s="47">
        <v>0</v>
      </c>
      <c r="G280" s="47">
        <v>0</v>
      </c>
      <c r="H280" s="47">
        <v>0</v>
      </c>
      <c r="J280" s="19">
        <f t="shared" si="4"/>
        <v>0</v>
      </c>
    </row>
    <row r="281" spans="1:10" x14ac:dyDescent="0.2">
      <c r="A281" s="41" t="s">
        <v>693</v>
      </c>
      <c r="B281" s="42" t="s">
        <v>694</v>
      </c>
      <c r="C281" s="47">
        <v>0</v>
      </c>
      <c r="D281" s="47">
        <v>0</v>
      </c>
      <c r="E281" s="47">
        <v>0</v>
      </c>
      <c r="F281" s="47">
        <v>0</v>
      </c>
      <c r="G281" s="47">
        <v>0</v>
      </c>
      <c r="H281" s="47">
        <v>0</v>
      </c>
      <c r="J281" s="19">
        <f t="shared" si="4"/>
        <v>0</v>
      </c>
    </row>
    <row r="282" spans="1:10" x14ac:dyDescent="0.2">
      <c r="A282" s="41" t="s">
        <v>695</v>
      </c>
      <c r="B282" s="42" t="s">
        <v>696</v>
      </c>
      <c r="C282" s="47">
        <v>0</v>
      </c>
      <c r="D282" s="47">
        <v>0</v>
      </c>
      <c r="E282" s="47">
        <v>0</v>
      </c>
      <c r="F282" s="47">
        <v>0</v>
      </c>
      <c r="G282" s="47">
        <v>0</v>
      </c>
      <c r="H282" s="47">
        <v>0</v>
      </c>
      <c r="J282" s="19">
        <f t="shared" si="4"/>
        <v>0</v>
      </c>
    </row>
    <row r="283" spans="1:10" ht="25.5" x14ac:dyDescent="0.2">
      <c r="A283" s="41" t="s">
        <v>697</v>
      </c>
      <c r="B283" s="42" t="s">
        <v>698</v>
      </c>
      <c r="C283" s="47">
        <v>0</v>
      </c>
      <c r="D283" s="47">
        <v>0</v>
      </c>
      <c r="E283" s="47">
        <v>0</v>
      </c>
      <c r="F283" s="47">
        <v>0</v>
      </c>
      <c r="G283" s="47">
        <v>0</v>
      </c>
      <c r="H283" s="47">
        <v>0</v>
      </c>
      <c r="J283" s="19">
        <f t="shared" si="4"/>
        <v>0</v>
      </c>
    </row>
    <row r="284" spans="1:10" x14ac:dyDescent="0.2">
      <c r="A284" s="41" t="s">
        <v>699</v>
      </c>
      <c r="B284" s="42" t="s">
        <v>700</v>
      </c>
      <c r="C284" s="47">
        <v>0</v>
      </c>
      <c r="D284" s="47">
        <v>0</v>
      </c>
      <c r="E284" s="47">
        <v>0</v>
      </c>
      <c r="F284" s="47">
        <v>0</v>
      </c>
      <c r="G284" s="47">
        <v>0</v>
      </c>
      <c r="H284" s="47">
        <v>0</v>
      </c>
      <c r="J284" s="19">
        <f t="shared" si="4"/>
        <v>0</v>
      </c>
    </row>
    <row r="285" spans="1:10" ht="25.5" x14ac:dyDescent="0.2">
      <c r="A285" s="43" t="s">
        <v>701</v>
      </c>
      <c r="B285" s="44" t="s">
        <v>1219</v>
      </c>
      <c r="C285" s="48">
        <v>0</v>
      </c>
      <c r="D285" s="48">
        <v>0</v>
      </c>
      <c r="E285" s="48">
        <v>0</v>
      </c>
      <c r="F285" s="48">
        <v>0</v>
      </c>
      <c r="G285" s="48">
        <v>0</v>
      </c>
      <c r="H285" s="48">
        <v>0</v>
      </c>
      <c r="J285" s="20">
        <f t="shared" si="4"/>
        <v>0</v>
      </c>
    </row>
    <row r="286" spans="1:10" ht="25.5" x14ac:dyDescent="0.2">
      <c r="A286" s="43" t="s">
        <v>1109</v>
      </c>
      <c r="B286" s="44" t="s">
        <v>1220</v>
      </c>
      <c r="C286" s="48">
        <v>2909479956</v>
      </c>
      <c r="D286" s="48">
        <v>12020233</v>
      </c>
      <c r="E286" s="48">
        <v>26790386</v>
      </c>
      <c r="F286" s="48">
        <v>6202900</v>
      </c>
      <c r="G286" s="48">
        <v>7746205</v>
      </c>
      <c r="H286" s="48">
        <v>10925168</v>
      </c>
      <c r="J286" s="20">
        <f t="shared" si="4"/>
        <v>2973164848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zoomScale="80" zoomScaleNormal="80" workbookViewId="0">
      <pane ySplit="3" topLeftCell="A18" activePane="bottomLeft" state="frozen"/>
      <selection pane="bottomLeft" activeCell="M45" sqref="M45"/>
    </sheetView>
  </sheetViews>
  <sheetFormatPr defaultRowHeight="12.75" x14ac:dyDescent="0.2"/>
  <cols>
    <col min="1" max="1" width="8.140625" customWidth="1"/>
    <col min="2" max="2" width="41" customWidth="1"/>
    <col min="3" max="3" width="25.140625" customWidth="1"/>
    <col min="4" max="8" width="23.28515625" customWidth="1"/>
    <col min="9" max="10" width="6.7109375" customWidth="1"/>
    <col min="11" max="11" width="32.7109375" bestFit="1" customWidth="1"/>
    <col min="12" max="12" width="20.7109375" customWidth="1"/>
    <col min="13" max="13" width="24.140625" bestFit="1" customWidth="1"/>
  </cols>
  <sheetData>
    <row r="1" spans="1:13" ht="15" x14ac:dyDescent="0.2">
      <c r="A1" s="49" t="s">
        <v>702</v>
      </c>
      <c r="B1" s="50"/>
      <c r="C1" s="50"/>
      <c r="D1" s="5"/>
      <c r="E1" s="5"/>
      <c r="F1" s="5"/>
      <c r="G1" s="5"/>
      <c r="H1" s="5"/>
      <c r="I1" s="5"/>
      <c r="K1" s="21"/>
      <c r="L1" s="21"/>
      <c r="M1" s="21"/>
    </row>
    <row r="2" spans="1:13" ht="15" x14ac:dyDescent="0.2">
      <c r="A2" s="1" t="s">
        <v>5</v>
      </c>
      <c r="B2" s="1" t="s">
        <v>6</v>
      </c>
      <c r="C2" s="22" t="s">
        <v>1041</v>
      </c>
      <c r="D2" s="15" t="s">
        <v>1042</v>
      </c>
      <c r="E2" s="8" t="s">
        <v>1043</v>
      </c>
      <c r="F2" s="13" t="s">
        <v>1045</v>
      </c>
      <c r="G2" s="10" t="s">
        <v>1044</v>
      </c>
      <c r="H2" s="14" t="s">
        <v>1047</v>
      </c>
      <c r="I2" s="11"/>
      <c r="K2" s="9" t="s">
        <v>1048</v>
      </c>
      <c r="L2" s="16" t="s">
        <v>1049</v>
      </c>
      <c r="M2" s="18" t="s">
        <v>1046</v>
      </c>
    </row>
    <row r="3" spans="1:13" ht="15" x14ac:dyDescent="0.2">
      <c r="A3" s="1"/>
      <c r="B3" s="1"/>
      <c r="C3" s="1"/>
      <c r="D3" s="5"/>
      <c r="E3" s="5"/>
      <c r="F3" s="5"/>
      <c r="G3" s="5"/>
      <c r="H3" s="5"/>
      <c r="I3" s="5"/>
      <c r="K3" s="21"/>
      <c r="L3" s="21"/>
      <c r="M3" s="21"/>
    </row>
    <row r="4" spans="1:13" ht="25.5" x14ac:dyDescent="0.2">
      <c r="A4" s="35" t="s">
        <v>7</v>
      </c>
      <c r="B4" s="33" t="s">
        <v>703</v>
      </c>
      <c r="C4" s="47">
        <v>0</v>
      </c>
      <c r="D4" s="47">
        <v>0</v>
      </c>
      <c r="E4" s="47">
        <v>0</v>
      </c>
      <c r="F4" s="47">
        <v>0</v>
      </c>
      <c r="G4" s="47">
        <v>0</v>
      </c>
      <c r="H4" s="45">
        <v>0</v>
      </c>
      <c r="I4" s="17"/>
      <c r="K4" s="26">
        <f>SUM(C4:H4)</f>
        <v>0</v>
      </c>
      <c r="L4" s="26"/>
      <c r="M4" s="26">
        <f>+K4+L4</f>
        <v>0</v>
      </c>
    </row>
    <row r="5" spans="1:13" x14ac:dyDescent="0.2">
      <c r="A5" s="35" t="s">
        <v>1</v>
      </c>
      <c r="B5" s="33" t="s">
        <v>704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5">
        <v>0</v>
      </c>
      <c r="K5" s="26">
        <f t="shared" ref="K5:K40" si="0">SUM(C5:H5)</f>
        <v>0</v>
      </c>
      <c r="L5" s="26"/>
      <c r="M5" s="26">
        <f t="shared" ref="M5:M21" si="1">+K5+L5</f>
        <v>0</v>
      </c>
    </row>
    <row r="6" spans="1:13" ht="25.5" x14ac:dyDescent="0.2">
      <c r="A6" s="35" t="s">
        <v>2</v>
      </c>
      <c r="B6" s="33" t="s">
        <v>705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5">
        <v>0</v>
      </c>
      <c r="K6" s="26">
        <f t="shared" si="0"/>
        <v>0</v>
      </c>
      <c r="L6" s="26"/>
      <c r="M6" s="26">
        <f t="shared" si="1"/>
        <v>0</v>
      </c>
    </row>
    <row r="7" spans="1:13" ht="25.5" x14ac:dyDescent="0.2">
      <c r="A7" s="35" t="s">
        <v>3</v>
      </c>
      <c r="B7" s="33" t="s">
        <v>706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5">
        <v>0</v>
      </c>
      <c r="K7" s="26">
        <f t="shared" si="0"/>
        <v>0</v>
      </c>
      <c r="L7" s="26"/>
      <c r="M7" s="26">
        <f t="shared" si="1"/>
        <v>0</v>
      </c>
    </row>
    <row r="8" spans="1:13" x14ac:dyDescent="0.2">
      <c r="A8" s="35" t="s">
        <v>12</v>
      </c>
      <c r="B8" s="33" t="s">
        <v>707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5">
        <v>0</v>
      </c>
      <c r="K8" s="26">
        <f t="shared" si="0"/>
        <v>0</v>
      </c>
      <c r="L8" s="26"/>
      <c r="M8" s="26">
        <f t="shared" si="1"/>
        <v>0</v>
      </c>
    </row>
    <row r="9" spans="1:13" ht="25.5" x14ac:dyDescent="0.2">
      <c r="A9" s="35" t="s">
        <v>14</v>
      </c>
      <c r="B9" s="33" t="s">
        <v>708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5">
        <v>0</v>
      </c>
      <c r="K9" s="26">
        <f t="shared" si="0"/>
        <v>0</v>
      </c>
      <c r="L9" s="26"/>
      <c r="M9" s="26">
        <f t="shared" si="1"/>
        <v>0</v>
      </c>
    </row>
    <row r="10" spans="1:13" ht="25.5" x14ac:dyDescent="0.2">
      <c r="A10" s="35" t="s">
        <v>16</v>
      </c>
      <c r="B10" s="33" t="s">
        <v>1088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5">
        <v>0</v>
      </c>
      <c r="K10" s="26">
        <f t="shared" si="0"/>
        <v>0</v>
      </c>
      <c r="L10" s="26"/>
      <c r="M10" s="26">
        <f t="shared" si="1"/>
        <v>0</v>
      </c>
    </row>
    <row r="11" spans="1:13" x14ac:dyDescent="0.2">
      <c r="A11" s="35" t="s">
        <v>18</v>
      </c>
      <c r="B11" s="33" t="s">
        <v>709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5">
        <v>0</v>
      </c>
      <c r="K11" s="26">
        <f t="shared" si="0"/>
        <v>0</v>
      </c>
      <c r="L11" s="26"/>
      <c r="M11" s="26">
        <f t="shared" si="1"/>
        <v>0</v>
      </c>
    </row>
    <row r="12" spans="1:13" ht="25.5" x14ac:dyDescent="0.2">
      <c r="A12" s="35" t="s">
        <v>20</v>
      </c>
      <c r="B12" s="33" t="s">
        <v>710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5">
        <v>0</v>
      </c>
      <c r="K12" s="26">
        <f t="shared" si="0"/>
        <v>0</v>
      </c>
      <c r="L12" s="26"/>
      <c r="M12" s="26">
        <f t="shared" si="1"/>
        <v>0</v>
      </c>
    </row>
    <row r="13" spans="1:13" x14ac:dyDescent="0.2">
      <c r="A13" s="35" t="s">
        <v>22</v>
      </c>
      <c r="B13" s="33" t="s">
        <v>711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5">
        <v>0</v>
      </c>
      <c r="K13" s="26">
        <f t="shared" si="0"/>
        <v>0</v>
      </c>
      <c r="L13" s="26"/>
      <c r="M13" s="26">
        <f t="shared" si="1"/>
        <v>0</v>
      </c>
    </row>
    <row r="14" spans="1:13" ht="25.5" x14ac:dyDescent="0.2">
      <c r="A14" s="35" t="s">
        <v>24</v>
      </c>
      <c r="B14" s="33" t="s">
        <v>1089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5">
        <v>0</v>
      </c>
      <c r="K14" s="26">
        <f t="shared" si="0"/>
        <v>0</v>
      </c>
      <c r="L14" s="26"/>
      <c r="M14" s="26">
        <f t="shared" si="1"/>
        <v>0</v>
      </c>
    </row>
    <row r="15" spans="1:13" ht="13.15" customHeight="1" x14ac:dyDescent="0.2">
      <c r="A15" s="35" t="s">
        <v>26</v>
      </c>
      <c r="B15" s="33" t="s">
        <v>712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5">
        <v>0</v>
      </c>
      <c r="K15" s="26">
        <f t="shared" si="0"/>
        <v>0</v>
      </c>
      <c r="L15" s="26"/>
      <c r="M15" s="26">
        <f t="shared" si="1"/>
        <v>0</v>
      </c>
    </row>
    <row r="16" spans="1:13" x14ac:dyDescent="0.2">
      <c r="A16" s="35" t="s">
        <v>0</v>
      </c>
      <c r="B16" s="33" t="s">
        <v>713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5">
        <v>0</v>
      </c>
      <c r="K16" s="26">
        <f t="shared" si="0"/>
        <v>0</v>
      </c>
      <c r="L16" s="26"/>
      <c r="M16" s="26">
        <f t="shared" si="1"/>
        <v>0</v>
      </c>
    </row>
    <row r="17" spans="1:13" x14ac:dyDescent="0.2">
      <c r="A17" s="35" t="s">
        <v>29</v>
      </c>
      <c r="B17" s="33" t="s">
        <v>714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5">
        <v>0</v>
      </c>
      <c r="K17" s="26">
        <f t="shared" si="0"/>
        <v>0</v>
      </c>
      <c r="L17" s="26"/>
      <c r="M17" s="26">
        <f t="shared" si="1"/>
        <v>0</v>
      </c>
    </row>
    <row r="18" spans="1:13" ht="25.5" x14ac:dyDescent="0.2">
      <c r="A18" s="35" t="s">
        <v>31</v>
      </c>
      <c r="B18" s="33" t="s">
        <v>1090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5">
        <v>0</v>
      </c>
      <c r="K18" s="26">
        <f t="shared" si="0"/>
        <v>0</v>
      </c>
      <c r="L18" s="26"/>
      <c r="M18" s="26">
        <f t="shared" si="1"/>
        <v>0</v>
      </c>
    </row>
    <row r="19" spans="1:13" x14ac:dyDescent="0.2">
      <c r="A19" s="35" t="s">
        <v>33</v>
      </c>
      <c r="B19" s="33" t="s">
        <v>715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5">
        <v>0</v>
      </c>
      <c r="K19" s="26">
        <f t="shared" si="0"/>
        <v>0</v>
      </c>
      <c r="L19" s="26"/>
      <c r="M19" s="26">
        <f t="shared" si="1"/>
        <v>0</v>
      </c>
    </row>
    <row r="20" spans="1:13" ht="25.5" x14ac:dyDescent="0.2">
      <c r="A20" s="35" t="s">
        <v>35</v>
      </c>
      <c r="B20" s="33" t="s">
        <v>1091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5">
        <v>0</v>
      </c>
      <c r="K20" s="26">
        <f t="shared" si="0"/>
        <v>0</v>
      </c>
      <c r="L20" s="26"/>
      <c r="M20" s="26">
        <f t="shared" si="1"/>
        <v>0</v>
      </c>
    </row>
    <row r="21" spans="1:13" ht="25.5" x14ac:dyDescent="0.2">
      <c r="A21" s="35" t="s">
        <v>37</v>
      </c>
      <c r="B21" s="33" t="s">
        <v>716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5">
        <v>0</v>
      </c>
      <c r="K21" s="26">
        <f t="shared" si="0"/>
        <v>0</v>
      </c>
      <c r="L21" s="26"/>
      <c r="M21" s="26">
        <f t="shared" si="1"/>
        <v>0</v>
      </c>
    </row>
    <row r="22" spans="1:13" ht="25.5" x14ac:dyDescent="0.2">
      <c r="A22" s="35" t="s">
        <v>39</v>
      </c>
      <c r="B22" s="33" t="s">
        <v>717</v>
      </c>
      <c r="C22" s="47">
        <v>31482380</v>
      </c>
      <c r="D22" s="47">
        <v>0</v>
      </c>
      <c r="E22" s="47">
        <v>0</v>
      </c>
      <c r="F22" s="47">
        <v>0</v>
      </c>
      <c r="G22" s="47">
        <v>0</v>
      </c>
      <c r="H22" s="45">
        <v>0</v>
      </c>
      <c r="K22" s="26">
        <f t="shared" si="0"/>
        <v>31482380</v>
      </c>
      <c r="L22" s="26"/>
      <c r="M22" s="26">
        <f>+K22+L22</f>
        <v>31482380</v>
      </c>
    </row>
    <row r="23" spans="1:13" ht="25.5" x14ac:dyDescent="0.2">
      <c r="A23" s="35" t="s">
        <v>41</v>
      </c>
      <c r="B23" s="33" t="s">
        <v>718</v>
      </c>
      <c r="C23" s="47">
        <v>1198256989</v>
      </c>
      <c r="D23" s="47">
        <v>0</v>
      </c>
      <c r="E23" s="47">
        <v>0</v>
      </c>
      <c r="F23" s="47">
        <v>0</v>
      </c>
      <c r="G23" s="47">
        <v>0</v>
      </c>
      <c r="H23" s="45">
        <v>0</v>
      </c>
      <c r="K23" s="26">
        <f t="shared" si="0"/>
        <v>1198256989</v>
      </c>
      <c r="L23" s="26">
        <f>-K23</f>
        <v>-1198256989</v>
      </c>
      <c r="M23" s="26">
        <f t="shared" ref="M23:M40" si="2">+K23+L23</f>
        <v>0</v>
      </c>
    </row>
    <row r="24" spans="1:13" ht="25.5" x14ac:dyDescent="0.2">
      <c r="A24" s="35" t="s">
        <v>43</v>
      </c>
      <c r="B24" s="33" t="s">
        <v>719</v>
      </c>
      <c r="C24" s="47">
        <v>10044000000</v>
      </c>
      <c r="D24" s="47">
        <v>0</v>
      </c>
      <c r="E24" s="47">
        <v>0</v>
      </c>
      <c r="F24" s="47">
        <v>0</v>
      </c>
      <c r="G24" s="47">
        <v>0</v>
      </c>
      <c r="H24" s="45">
        <v>0</v>
      </c>
      <c r="K24" s="26">
        <f t="shared" si="0"/>
        <v>10044000000</v>
      </c>
      <c r="L24" s="26"/>
      <c r="M24" s="26">
        <f t="shared" si="2"/>
        <v>10044000000</v>
      </c>
    </row>
    <row r="25" spans="1:13" ht="13.15" customHeight="1" x14ac:dyDescent="0.2">
      <c r="A25" s="35" t="s">
        <v>44</v>
      </c>
      <c r="B25" s="33" t="s">
        <v>720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5">
        <v>0</v>
      </c>
      <c r="K25" s="26">
        <f t="shared" si="0"/>
        <v>0</v>
      </c>
      <c r="L25" s="26"/>
      <c r="M25" s="26">
        <f t="shared" si="2"/>
        <v>0</v>
      </c>
    </row>
    <row r="26" spans="1:13" ht="13.15" customHeight="1" x14ac:dyDescent="0.2">
      <c r="A26" s="35" t="s">
        <v>46</v>
      </c>
      <c r="B26" s="33" t="s">
        <v>721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5">
        <v>0</v>
      </c>
      <c r="K26" s="26">
        <f t="shared" si="0"/>
        <v>0</v>
      </c>
      <c r="L26" s="26"/>
      <c r="M26" s="26">
        <f t="shared" si="2"/>
        <v>0</v>
      </c>
    </row>
    <row r="27" spans="1:13" ht="13.15" customHeight="1" x14ac:dyDescent="0.2">
      <c r="A27" s="35" t="s">
        <v>48</v>
      </c>
      <c r="B27" s="33" t="s">
        <v>722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5">
        <v>0</v>
      </c>
      <c r="K27" s="26">
        <f t="shared" si="0"/>
        <v>0</v>
      </c>
      <c r="L27" s="26"/>
      <c r="M27" s="26">
        <f t="shared" si="2"/>
        <v>0</v>
      </c>
    </row>
    <row r="28" spans="1:13" ht="13.15" customHeight="1" x14ac:dyDescent="0.2">
      <c r="A28" s="35" t="s">
        <v>49</v>
      </c>
      <c r="B28" s="33" t="s">
        <v>723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5">
        <v>0</v>
      </c>
      <c r="K28" s="26">
        <f t="shared" si="0"/>
        <v>0</v>
      </c>
      <c r="L28" s="26"/>
      <c r="M28" s="26">
        <f t="shared" si="2"/>
        <v>0</v>
      </c>
    </row>
    <row r="29" spans="1:13" ht="25.5" x14ac:dyDescent="0.2">
      <c r="A29" s="35" t="s">
        <v>51</v>
      </c>
      <c r="B29" s="33" t="s">
        <v>1092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5">
        <v>0</v>
      </c>
      <c r="K29" s="26">
        <f t="shared" si="0"/>
        <v>0</v>
      </c>
      <c r="L29" s="26"/>
      <c r="M29" s="26">
        <f t="shared" si="2"/>
        <v>0</v>
      </c>
    </row>
    <row r="30" spans="1:13" ht="25.5" x14ac:dyDescent="0.2">
      <c r="A30" s="35" t="s">
        <v>53</v>
      </c>
      <c r="B30" s="33" t="s">
        <v>1093</v>
      </c>
      <c r="C30" s="47">
        <v>11273739369</v>
      </c>
      <c r="D30" s="47">
        <v>0</v>
      </c>
      <c r="E30" s="47">
        <v>0</v>
      </c>
      <c r="F30" s="47">
        <v>0</v>
      </c>
      <c r="G30" s="47">
        <v>0</v>
      </c>
      <c r="H30" s="45">
        <v>0</v>
      </c>
      <c r="K30" s="26">
        <f t="shared" ref="K30" si="3">+K9+K20+K21+K22+K23+K24+K25+K26+K29</f>
        <v>11273739369</v>
      </c>
      <c r="L30" s="26"/>
      <c r="M30" s="26">
        <f t="shared" ref="M30" si="4">+M9+M20+M21+M22+M23+M24+M25+M26+M29</f>
        <v>10075482380</v>
      </c>
    </row>
    <row r="31" spans="1:13" ht="25.5" x14ac:dyDescent="0.2">
      <c r="A31" s="35" t="s">
        <v>55</v>
      </c>
      <c r="B31" s="33" t="s">
        <v>724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5">
        <v>0</v>
      </c>
      <c r="K31" s="26">
        <f t="shared" si="0"/>
        <v>0</v>
      </c>
      <c r="L31" s="26"/>
      <c r="M31" s="26">
        <f t="shared" si="2"/>
        <v>0</v>
      </c>
    </row>
    <row r="32" spans="1:13" ht="25.5" x14ac:dyDescent="0.2">
      <c r="A32" s="35" t="s">
        <v>57</v>
      </c>
      <c r="B32" s="33" t="s">
        <v>725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5">
        <v>0</v>
      </c>
      <c r="K32" s="26">
        <f t="shared" si="0"/>
        <v>0</v>
      </c>
      <c r="L32" s="26"/>
      <c r="M32" s="26">
        <f t="shared" si="2"/>
        <v>0</v>
      </c>
    </row>
    <row r="33" spans="1:15" x14ac:dyDescent="0.2">
      <c r="A33" s="35" t="s">
        <v>59</v>
      </c>
      <c r="B33" s="33" t="s">
        <v>1094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5">
        <v>0</v>
      </c>
      <c r="K33" s="26">
        <f t="shared" si="0"/>
        <v>0</v>
      </c>
      <c r="L33" s="26"/>
      <c r="M33" s="26">
        <f t="shared" si="2"/>
        <v>0</v>
      </c>
    </row>
    <row r="34" spans="1:15" x14ac:dyDescent="0.2">
      <c r="A34" s="35" t="s">
        <v>61</v>
      </c>
      <c r="B34" s="33" t="s">
        <v>726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5">
        <v>0</v>
      </c>
      <c r="K34" s="26">
        <f t="shared" si="0"/>
        <v>0</v>
      </c>
      <c r="L34" s="26"/>
      <c r="M34" s="26">
        <f t="shared" si="2"/>
        <v>0</v>
      </c>
    </row>
    <row r="35" spans="1:15" ht="38.25" x14ac:dyDescent="0.2">
      <c r="A35" s="35" t="s">
        <v>63</v>
      </c>
      <c r="B35" s="33" t="s">
        <v>727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5">
        <v>0</v>
      </c>
      <c r="K35" s="26">
        <f t="shared" si="0"/>
        <v>0</v>
      </c>
      <c r="L35" s="26"/>
      <c r="M35" s="26">
        <f t="shared" si="2"/>
        <v>0</v>
      </c>
    </row>
    <row r="36" spans="1:15" ht="25.5" x14ac:dyDescent="0.2">
      <c r="A36" s="35" t="s">
        <v>64</v>
      </c>
      <c r="B36" s="33" t="s">
        <v>1095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5">
        <v>0</v>
      </c>
      <c r="K36" s="26">
        <f t="shared" si="0"/>
        <v>0</v>
      </c>
      <c r="L36" s="26"/>
      <c r="M36" s="26">
        <f t="shared" si="2"/>
        <v>0</v>
      </c>
    </row>
    <row r="37" spans="1:15" x14ac:dyDescent="0.2">
      <c r="A37" s="35" t="s">
        <v>66</v>
      </c>
      <c r="B37" s="33" t="s">
        <v>728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5">
        <v>0</v>
      </c>
      <c r="K37" s="26">
        <f t="shared" si="0"/>
        <v>0</v>
      </c>
      <c r="L37" s="26"/>
      <c r="M37" s="26">
        <f t="shared" si="2"/>
        <v>0</v>
      </c>
    </row>
    <row r="38" spans="1:15" ht="25.5" x14ac:dyDescent="0.2">
      <c r="A38" s="35" t="s">
        <v>68</v>
      </c>
      <c r="B38" s="33" t="s">
        <v>1096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5">
        <v>0</v>
      </c>
      <c r="K38" s="26">
        <f t="shared" si="0"/>
        <v>0</v>
      </c>
      <c r="L38" s="26"/>
      <c r="M38" s="26">
        <f t="shared" si="2"/>
        <v>0</v>
      </c>
    </row>
    <row r="39" spans="1:15" ht="25.5" x14ac:dyDescent="0.2">
      <c r="A39" s="35" t="s">
        <v>69</v>
      </c>
      <c r="B39" s="33" t="s">
        <v>729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5">
        <v>0</v>
      </c>
      <c r="K39" s="26">
        <f t="shared" si="0"/>
        <v>0</v>
      </c>
      <c r="L39" s="26"/>
      <c r="M39" s="26">
        <f t="shared" si="2"/>
        <v>0</v>
      </c>
    </row>
    <row r="40" spans="1:15" x14ac:dyDescent="0.2">
      <c r="A40" s="35" t="s">
        <v>70</v>
      </c>
      <c r="B40" s="33" t="s">
        <v>730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5">
        <v>0</v>
      </c>
      <c r="K40" s="26">
        <f t="shared" si="0"/>
        <v>0</v>
      </c>
      <c r="L40" s="26"/>
      <c r="M40" s="26">
        <f t="shared" si="2"/>
        <v>0</v>
      </c>
    </row>
    <row r="41" spans="1:15" ht="25.5" x14ac:dyDescent="0.2">
      <c r="A41" s="36" t="s">
        <v>72</v>
      </c>
      <c r="B41" s="34" t="s">
        <v>1097</v>
      </c>
      <c r="C41" s="48">
        <v>11273739369</v>
      </c>
      <c r="D41" s="48">
        <v>0</v>
      </c>
      <c r="E41" s="48">
        <v>0</v>
      </c>
      <c r="F41" s="48">
        <v>0</v>
      </c>
      <c r="G41" s="48">
        <v>0</v>
      </c>
      <c r="H41" s="46">
        <v>0</v>
      </c>
      <c r="I41" s="25"/>
      <c r="J41" s="25"/>
      <c r="K41" s="24">
        <f t="shared" ref="K41:M41" si="5">+K30+K38+K39+K40</f>
        <v>11273739369</v>
      </c>
      <c r="L41" s="24"/>
      <c r="M41" s="24">
        <f t="shared" si="5"/>
        <v>10075482380</v>
      </c>
      <c r="N41" s="25"/>
      <c r="O41" s="25"/>
    </row>
    <row r="42" spans="1:15" x14ac:dyDescent="0.2">
      <c r="A42" s="27"/>
      <c r="B42" s="29"/>
      <c r="C42" s="17"/>
      <c r="D42" s="17"/>
      <c r="F42" s="26"/>
      <c r="G42" s="17"/>
      <c r="H42" s="17"/>
      <c r="K42" s="26"/>
      <c r="L42" s="26"/>
      <c r="M42" s="26"/>
    </row>
    <row r="43" spans="1:15" x14ac:dyDescent="0.2">
      <c r="A43" s="28"/>
      <c r="B43" s="30"/>
      <c r="C43" s="32"/>
      <c r="D43" s="20"/>
      <c r="F43" s="20"/>
      <c r="G43" s="20"/>
      <c r="H43" s="20"/>
      <c r="K43" s="26"/>
      <c r="L43" s="26"/>
      <c r="M43" s="26"/>
    </row>
    <row r="44" spans="1:15" x14ac:dyDescent="0.2">
      <c r="K44" s="26"/>
      <c r="L44" s="26"/>
      <c r="M44" s="26"/>
    </row>
    <row r="45" spans="1:15" x14ac:dyDescent="0.2">
      <c r="K45" s="26"/>
      <c r="L45" s="26"/>
      <c r="M45" s="26">
        <f>+M41+'01 A'!J276</f>
        <v>13133867481</v>
      </c>
    </row>
    <row r="46" spans="1:15" x14ac:dyDescent="0.2">
      <c r="K46" s="26"/>
      <c r="L46" s="26"/>
      <c r="M46" s="26"/>
    </row>
    <row r="47" spans="1:15" x14ac:dyDescent="0.2">
      <c r="K47" s="26"/>
      <c r="L47" s="26"/>
      <c r="M47" s="26"/>
    </row>
    <row r="48" spans="1:15" x14ac:dyDescent="0.2">
      <c r="K48" s="26"/>
      <c r="L48" s="26"/>
      <c r="M48" s="26"/>
    </row>
    <row r="49" spans="11:13" x14ac:dyDescent="0.2">
      <c r="K49" s="26"/>
      <c r="L49" s="26"/>
      <c r="M49" s="26"/>
    </row>
    <row r="50" spans="11:13" x14ac:dyDescent="0.2">
      <c r="K50" s="26"/>
      <c r="L50" s="26"/>
      <c r="M50" s="26"/>
    </row>
    <row r="51" spans="11:13" x14ac:dyDescent="0.2">
      <c r="K51" s="26"/>
      <c r="L51" s="26"/>
      <c r="M51" s="26"/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8"/>
  <sheetViews>
    <sheetView zoomScale="80" zoomScaleNormal="80" workbookViewId="0">
      <pane ySplit="3" topLeftCell="A7" activePane="bottomLeft" state="frozen"/>
      <selection pane="bottomLeft" activeCell="B2" sqref="B1:P1048576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31.85546875" customWidth="1"/>
    <col min="11" max="11" width="19.85546875" customWidth="1"/>
    <col min="12" max="12" width="23.42578125" bestFit="1" customWidth="1"/>
  </cols>
  <sheetData>
    <row r="1" spans="1:12" ht="15" x14ac:dyDescent="0.2">
      <c r="A1" s="49" t="s">
        <v>731</v>
      </c>
      <c r="B1" s="50"/>
      <c r="C1" s="50"/>
      <c r="D1" s="5"/>
      <c r="E1" s="5"/>
      <c r="F1" s="5"/>
      <c r="G1" s="5"/>
      <c r="H1" s="5"/>
      <c r="I1" s="5"/>
      <c r="J1" s="21"/>
      <c r="K1" s="21"/>
      <c r="L1" s="21"/>
    </row>
    <row r="2" spans="1:12" ht="15" x14ac:dyDescent="0.2">
      <c r="A2" s="1" t="s">
        <v>5</v>
      </c>
      <c r="B2" s="1" t="s">
        <v>6</v>
      </c>
      <c r="C2" s="22" t="s">
        <v>1041</v>
      </c>
      <c r="D2" s="15" t="s">
        <v>1042</v>
      </c>
      <c r="E2" s="8" t="s">
        <v>1043</v>
      </c>
      <c r="F2" s="13" t="s">
        <v>1045</v>
      </c>
      <c r="G2" s="10" t="s">
        <v>1044</v>
      </c>
      <c r="H2" s="14" t="s">
        <v>1047</v>
      </c>
      <c r="I2" s="11"/>
      <c r="J2" s="9" t="s">
        <v>1048</v>
      </c>
      <c r="K2" s="23" t="s">
        <v>1049</v>
      </c>
      <c r="L2" s="18" t="s">
        <v>1046</v>
      </c>
    </row>
    <row r="3" spans="1:12" ht="15" x14ac:dyDescent="0.2">
      <c r="A3" s="1"/>
      <c r="B3" s="1"/>
      <c r="C3" s="1"/>
      <c r="D3" s="5"/>
      <c r="E3" s="5"/>
      <c r="F3" s="5"/>
      <c r="G3" s="5"/>
      <c r="H3" s="5"/>
      <c r="I3" s="5"/>
      <c r="J3" s="21"/>
      <c r="K3" s="21"/>
      <c r="L3" s="21"/>
    </row>
    <row r="4" spans="1:12" ht="25.5" x14ac:dyDescent="0.2">
      <c r="A4" s="27" t="s">
        <v>7</v>
      </c>
      <c r="B4" s="42" t="s">
        <v>1062</v>
      </c>
      <c r="C4" s="47">
        <v>0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J4" s="19">
        <f>SUM(C4:H4)</f>
        <v>0</v>
      </c>
      <c r="K4" s="19"/>
      <c r="L4" s="19">
        <f t="shared" ref="L4" si="0">+E4+F4+G4+H4+I4+J4</f>
        <v>0</v>
      </c>
    </row>
    <row r="5" spans="1:12" ht="25.5" x14ac:dyDescent="0.2">
      <c r="A5" s="27" t="s">
        <v>1</v>
      </c>
      <c r="B5" s="42" t="s">
        <v>732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J5" s="19">
        <f t="shared" ref="J5:J33" si="1">SUM(C5:H5)</f>
        <v>0</v>
      </c>
      <c r="K5" s="19"/>
      <c r="L5" s="19">
        <f t="shared" ref="L5:L6" si="2">+E5+F5+G5+H5+I5+J5</f>
        <v>0</v>
      </c>
    </row>
    <row r="6" spans="1:12" ht="25.5" x14ac:dyDescent="0.2">
      <c r="A6" s="27" t="s">
        <v>2</v>
      </c>
      <c r="B6" s="42" t="s">
        <v>733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J6" s="19">
        <f t="shared" si="1"/>
        <v>0</v>
      </c>
      <c r="K6" s="19"/>
      <c r="L6" s="19">
        <f t="shared" si="2"/>
        <v>0</v>
      </c>
    </row>
    <row r="7" spans="1:12" ht="25.5" x14ac:dyDescent="0.2">
      <c r="A7" s="27" t="s">
        <v>3</v>
      </c>
      <c r="B7" s="42" t="s">
        <v>734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J7" s="19">
        <f t="shared" si="1"/>
        <v>0</v>
      </c>
      <c r="K7" s="19"/>
      <c r="L7" s="19">
        <f t="shared" ref="L7:L13" si="3">+E7+F7+G7+H7+I7+J7</f>
        <v>0</v>
      </c>
    </row>
    <row r="8" spans="1:12" ht="25.5" x14ac:dyDescent="0.2">
      <c r="A8" s="27" t="s">
        <v>12</v>
      </c>
      <c r="B8" s="42" t="s">
        <v>1110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J8" s="19">
        <f t="shared" si="1"/>
        <v>0</v>
      </c>
      <c r="K8" s="19"/>
      <c r="L8" s="19">
        <f t="shared" si="3"/>
        <v>0</v>
      </c>
    </row>
    <row r="9" spans="1:12" x14ac:dyDescent="0.2">
      <c r="A9" s="27" t="s">
        <v>14</v>
      </c>
      <c r="B9" s="42" t="s">
        <v>735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J9" s="19">
        <f t="shared" si="1"/>
        <v>0</v>
      </c>
      <c r="K9" s="19"/>
      <c r="L9" s="19">
        <f t="shared" si="3"/>
        <v>0</v>
      </c>
    </row>
    <row r="10" spans="1:12" ht="25.5" x14ac:dyDescent="0.2">
      <c r="A10" s="27" t="s">
        <v>16</v>
      </c>
      <c r="B10" s="42" t="s">
        <v>736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J10" s="19">
        <f t="shared" si="1"/>
        <v>0</v>
      </c>
      <c r="K10" s="19"/>
      <c r="L10" s="19">
        <f t="shared" si="3"/>
        <v>0</v>
      </c>
    </row>
    <row r="11" spans="1:12" ht="25.5" x14ac:dyDescent="0.2">
      <c r="A11" s="27" t="s">
        <v>18</v>
      </c>
      <c r="B11" s="42" t="s">
        <v>737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J11" s="19">
        <f t="shared" si="1"/>
        <v>0</v>
      </c>
      <c r="K11" s="19"/>
      <c r="L11" s="19">
        <f t="shared" si="3"/>
        <v>0</v>
      </c>
    </row>
    <row r="12" spans="1:12" ht="25.5" x14ac:dyDescent="0.2">
      <c r="A12" s="27" t="s">
        <v>20</v>
      </c>
      <c r="B12" s="42" t="s">
        <v>738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J12" s="19">
        <f t="shared" si="1"/>
        <v>0</v>
      </c>
      <c r="K12" s="19"/>
      <c r="L12" s="19">
        <f t="shared" si="3"/>
        <v>0</v>
      </c>
    </row>
    <row r="13" spans="1:12" ht="25.5" x14ac:dyDescent="0.2">
      <c r="A13" s="27" t="s">
        <v>22</v>
      </c>
      <c r="B13" s="42" t="s">
        <v>1111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J13" s="19">
        <f t="shared" si="1"/>
        <v>0</v>
      </c>
      <c r="K13" s="19"/>
      <c r="L13" s="19">
        <f t="shared" si="3"/>
        <v>0</v>
      </c>
    </row>
    <row r="14" spans="1:12" ht="25.5" x14ac:dyDescent="0.2">
      <c r="A14" s="27" t="s">
        <v>24</v>
      </c>
      <c r="B14" s="42" t="s">
        <v>739</v>
      </c>
      <c r="C14" s="47">
        <v>1581277637</v>
      </c>
      <c r="D14" s="47">
        <v>265852</v>
      </c>
      <c r="E14" s="47">
        <v>265848</v>
      </c>
      <c r="F14" s="47">
        <v>520110</v>
      </c>
      <c r="G14" s="47">
        <v>390951</v>
      </c>
      <c r="H14" s="47">
        <v>4159646</v>
      </c>
      <c r="J14" s="19">
        <f t="shared" si="1"/>
        <v>1586880044</v>
      </c>
      <c r="K14" s="19"/>
      <c r="L14" s="19">
        <f>+C14+D14+E14+F14+G14+H14</f>
        <v>1586880044</v>
      </c>
    </row>
    <row r="15" spans="1:12" ht="25.5" x14ac:dyDescent="0.2">
      <c r="A15" s="27" t="s">
        <v>26</v>
      </c>
      <c r="B15" s="42" t="s">
        <v>740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J15" s="19">
        <f t="shared" si="1"/>
        <v>0</v>
      </c>
      <c r="K15" s="19"/>
      <c r="L15" s="19">
        <f t="shared" ref="L15:L19" si="4">+J15+K15</f>
        <v>0</v>
      </c>
    </row>
    <row r="16" spans="1:12" x14ac:dyDescent="0.2">
      <c r="A16" s="27" t="s">
        <v>0</v>
      </c>
      <c r="B16" s="42" t="s">
        <v>1112</v>
      </c>
      <c r="C16" s="47">
        <v>1581277637</v>
      </c>
      <c r="D16" s="47">
        <v>265852</v>
      </c>
      <c r="E16" s="47">
        <v>265848</v>
      </c>
      <c r="F16" s="47">
        <v>520110</v>
      </c>
      <c r="G16" s="47">
        <v>390951</v>
      </c>
      <c r="H16" s="47">
        <v>4159646</v>
      </c>
      <c r="J16" s="19">
        <f t="shared" si="1"/>
        <v>1586880044</v>
      </c>
      <c r="K16" s="19"/>
      <c r="L16" s="19">
        <f>+J16+K16</f>
        <v>1586880044</v>
      </c>
    </row>
    <row r="17" spans="1:12" x14ac:dyDescent="0.2">
      <c r="A17" s="27" t="s">
        <v>29</v>
      </c>
      <c r="B17" s="42" t="s">
        <v>741</v>
      </c>
      <c r="C17" s="47">
        <v>28703055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J17" s="19">
        <f t="shared" si="1"/>
        <v>28703055</v>
      </c>
      <c r="K17" s="19"/>
      <c r="L17" s="19">
        <f t="shared" si="4"/>
        <v>28703055</v>
      </c>
    </row>
    <row r="18" spans="1:12" ht="25.5" x14ac:dyDescent="0.2">
      <c r="A18" s="27" t="s">
        <v>31</v>
      </c>
      <c r="B18" s="42" t="s">
        <v>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J18" s="19">
        <f t="shared" si="1"/>
        <v>0</v>
      </c>
      <c r="K18" s="19"/>
      <c r="L18" s="19">
        <f t="shared" si="4"/>
        <v>0</v>
      </c>
    </row>
    <row r="19" spans="1:12" x14ac:dyDescent="0.2">
      <c r="A19" s="27" t="s">
        <v>33</v>
      </c>
      <c r="B19" s="42" t="s">
        <v>743</v>
      </c>
      <c r="C19" s="47">
        <v>0</v>
      </c>
      <c r="D19" s="47">
        <v>299536683</v>
      </c>
      <c r="E19" s="47">
        <v>475868305</v>
      </c>
      <c r="F19" s="47">
        <v>97040760</v>
      </c>
      <c r="G19" s="47">
        <v>148480395</v>
      </c>
      <c r="H19" s="47">
        <v>177330846</v>
      </c>
      <c r="J19" s="19">
        <f t="shared" si="1"/>
        <v>1198256989</v>
      </c>
      <c r="K19" s="19">
        <f>-J19</f>
        <v>-1198256989</v>
      </c>
      <c r="L19" s="19">
        <f t="shared" si="4"/>
        <v>0</v>
      </c>
    </row>
    <row r="20" spans="1:12" x14ac:dyDescent="0.2">
      <c r="A20" s="27" t="s">
        <v>35</v>
      </c>
      <c r="B20" s="42" t="s">
        <v>744</v>
      </c>
      <c r="C20" s="47">
        <v>10044000000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J20" s="19">
        <f t="shared" si="1"/>
        <v>10044000000</v>
      </c>
      <c r="K20" s="26"/>
      <c r="L20" s="19">
        <f t="shared" ref="L20" si="5">+J20+K20</f>
        <v>10044000000</v>
      </c>
    </row>
    <row r="21" spans="1:12" ht="25.5" x14ac:dyDescent="0.2">
      <c r="A21" s="27" t="s">
        <v>37</v>
      </c>
      <c r="B21" s="42" t="s">
        <v>745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J21" s="19">
        <f t="shared" si="1"/>
        <v>0</v>
      </c>
      <c r="K21" s="19"/>
      <c r="L21" s="19">
        <f t="shared" ref="L21" si="6">+E21+F21+G21+H21+I21+J21</f>
        <v>0</v>
      </c>
    </row>
    <row r="22" spans="1:12" ht="25.5" x14ac:dyDescent="0.2">
      <c r="A22" s="27" t="s">
        <v>39</v>
      </c>
      <c r="B22" s="42" t="s">
        <v>746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J22" s="19">
        <f t="shared" si="1"/>
        <v>0</v>
      </c>
      <c r="K22" s="19"/>
      <c r="L22" s="19">
        <f t="shared" ref="L22:L23" si="7">+E22+F22+G22+H22+I22+J22</f>
        <v>0</v>
      </c>
    </row>
    <row r="23" spans="1:12" ht="25.5" x14ac:dyDescent="0.2">
      <c r="A23" s="27" t="s">
        <v>41</v>
      </c>
      <c r="B23" s="42" t="s">
        <v>747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J23" s="19">
        <f t="shared" si="1"/>
        <v>0</v>
      </c>
      <c r="K23" s="19"/>
      <c r="L23" s="19">
        <f t="shared" si="7"/>
        <v>0</v>
      </c>
    </row>
    <row r="24" spans="1:12" x14ac:dyDescent="0.2">
      <c r="A24" s="27" t="s">
        <v>43</v>
      </c>
      <c r="B24" s="42" t="s">
        <v>1113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J24" s="19">
        <f t="shared" si="1"/>
        <v>0</v>
      </c>
      <c r="K24" s="19"/>
      <c r="L24" s="19">
        <f t="shared" ref="L24" si="8">+E24+F24+G24+H24+I24+J24</f>
        <v>0</v>
      </c>
    </row>
    <row r="25" spans="1:12" ht="25.5" x14ac:dyDescent="0.2">
      <c r="A25" s="27" t="s">
        <v>44</v>
      </c>
      <c r="B25" s="42" t="s">
        <v>1114</v>
      </c>
      <c r="C25" s="47">
        <v>11653980692</v>
      </c>
      <c r="D25" s="47">
        <v>299802535</v>
      </c>
      <c r="E25" s="47">
        <v>476134153</v>
      </c>
      <c r="F25" s="47">
        <v>97560870</v>
      </c>
      <c r="G25" s="47">
        <v>148871346</v>
      </c>
      <c r="H25" s="47">
        <v>181490492</v>
      </c>
      <c r="J25" s="26">
        <f t="shared" ref="J25:L25" si="9">+J7+J13+J16+J17+J18+J19+J20+J21+J24</f>
        <v>12857840088</v>
      </c>
      <c r="K25" s="19"/>
      <c r="L25" s="26">
        <f t="shared" si="9"/>
        <v>11659583099</v>
      </c>
    </row>
    <row r="26" spans="1:12" s="25" customFormat="1" ht="25.5" x14ac:dyDescent="0.2">
      <c r="A26" s="27" t="s">
        <v>46</v>
      </c>
      <c r="B26" s="42" t="s">
        <v>748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J26" s="19">
        <f t="shared" si="1"/>
        <v>0</v>
      </c>
      <c r="K26" s="20"/>
      <c r="L26" s="20">
        <f t="shared" ref="L26" si="10">+J26+K26</f>
        <v>0</v>
      </c>
    </row>
    <row r="27" spans="1:12" ht="25.5" x14ac:dyDescent="0.2">
      <c r="A27" s="27" t="s">
        <v>48</v>
      </c>
      <c r="B27" s="42" t="s">
        <v>749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J27" s="19">
        <f t="shared" si="1"/>
        <v>0</v>
      </c>
      <c r="K27" s="19"/>
      <c r="L27" s="19">
        <f t="shared" ref="L27:L29" si="11">+E27+F27+G27+H27+I27+J27</f>
        <v>0</v>
      </c>
    </row>
    <row r="28" spans="1:12" x14ac:dyDescent="0.2">
      <c r="A28" s="27" t="s">
        <v>49</v>
      </c>
      <c r="B28" s="42" t="s">
        <v>750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J28" s="19">
        <f t="shared" si="1"/>
        <v>0</v>
      </c>
      <c r="K28" s="19"/>
      <c r="L28" s="19">
        <f t="shared" si="11"/>
        <v>0</v>
      </c>
    </row>
    <row r="29" spans="1:12" ht="38.25" x14ac:dyDescent="0.2">
      <c r="A29" s="27" t="s">
        <v>51</v>
      </c>
      <c r="B29" s="42" t="s">
        <v>751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J29" s="19">
        <f t="shared" si="1"/>
        <v>0</v>
      </c>
      <c r="K29" s="19"/>
      <c r="L29" s="19">
        <f t="shared" si="11"/>
        <v>0</v>
      </c>
    </row>
    <row r="30" spans="1:12" ht="25.5" x14ac:dyDescent="0.2">
      <c r="A30" s="27" t="s">
        <v>53</v>
      </c>
      <c r="B30" s="42" t="s">
        <v>752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J30" s="19">
        <f t="shared" si="1"/>
        <v>0</v>
      </c>
      <c r="K30" s="19"/>
      <c r="L30" s="19">
        <f t="shared" ref="L30:L33" si="12">+E30+F30+G30+H30+I30+J30</f>
        <v>0</v>
      </c>
    </row>
    <row r="31" spans="1:12" x14ac:dyDescent="0.2">
      <c r="A31" s="27" t="s">
        <v>55</v>
      </c>
      <c r="B31" s="42" t="s">
        <v>1115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J31" s="19">
        <f t="shared" si="1"/>
        <v>0</v>
      </c>
      <c r="K31" s="19"/>
      <c r="L31" s="19">
        <f t="shared" si="12"/>
        <v>0</v>
      </c>
    </row>
    <row r="32" spans="1:12" ht="25.5" x14ac:dyDescent="0.2">
      <c r="A32" s="27" t="s">
        <v>57</v>
      </c>
      <c r="B32" s="42" t="s">
        <v>753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J32" s="19">
        <f t="shared" si="1"/>
        <v>0</v>
      </c>
      <c r="K32" s="19"/>
      <c r="L32" s="19">
        <f t="shared" si="12"/>
        <v>0</v>
      </c>
    </row>
    <row r="33" spans="1:12" x14ac:dyDescent="0.2">
      <c r="A33" s="27" t="s">
        <v>59</v>
      </c>
      <c r="B33" s="42" t="s">
        <v>754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J33" s="19">
        <f t="shared" si="1"/>
        <v>0</v>
      </c>
      <c r="K33" s="19"/>
      <c r="L33" s="19">
        <f t="shared" si="12"/>
        <v>0</v>
      </c>
    </row>
    <row r="34" spans="1:12" x14ac:dyDescent="0.2">
      <c r="A34" s="28" t="s">
        <v>61</v>
      </c>
      <c r="B34" s="44" t="s">
        <v>1116</v>
      </c>
      <c r="C34" s="48">
        <v>11653980692</v>
      </c>
      <c r="D34" s="48">
        <v>299802535</v>
      </c>
      <c r="E34" s="48">
        <v>476134153</v>
      </c>
      <c r="F34" s="48">
        <v>97560870</v>
      </c>
      <c r="G34" s="48">
        <v>148871346</v>
      </c>
      <c r="H34" s="48">
        <v>181490492</v>
      </c>
      <c r="I34" s="24"/>
      <c r="J34" s="24">
        <f>+J25+J31+J32+J33</f>
        <v>12857840088</v>
      </c>
      <c r="K34" s="19"/>
      <c r="L34" s="24">
        <f>+L25+L31+L32+L33</f>
        <v>11659583099</v>
      </c>
    </row>
    <row r="38" spans="1:12" x14ac:dyDescent="0.2">
      <c r="J38" s="19"/>
      <c r="L38" s="19">
        <f>+L34+' 02 A'!J286</f>
        <v>14632747947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5"/>
  <sheetViews>
    <sheetView tabSelected="1" zoomScale="80" zoomScaleNormal="80" workbookViewId="0">
      <pane ySplit="3" topLeftCell="A234" activePane="bottomLeft" state="frozen"/>
      <selection pane="bottomLeft" activeCell="C255" sqref="C255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4" customHeight="1" x14ac:dyDescent="0.2">
      <c r="A1" s="51" t="s">
        <v>755</v>
      </c>
      <c r="B1" s="52"/>
      <c r="C1" s="52"/>
      <c r="D1" s="5"/>
      <c r="E1" s="5"/>
      <c r="F1" s="5"/>
      <c r="G1" s="5"/>
      <c r="H1" s="5"/>
      <c r="I1" s="5"/>
      <c r="J1" s="5"/>
    </row>
    <row r="2" spans="1:10" ht="15" x14ac:dyDescent="0.2">
      <c r="A2" s="1" t="s">
        <v>5</v>
      </c>
      <c r="B2" s="1" t="s">
        <v>6</v>
      </c>
      <c r="C2" s="2" t="s">
        <v>1041</v>
      </c>
      <c r="D2" s="4" t="s">
        <v>1042</v>
      </c>
      <c r="E2" s="8" t="s">
        <v>1043</v>
      </c>
      <c r="F2" s="13" t="s">
        <v>1045</v>
      </c>
      <c r="G2" s="10" t="s">
        <v>1044</v>
      </c>
      <c r="H2" s="14" t="s">
        <v>1047</v>
      </c>
      <c r="I2" s="11"/>
      <c r="J2" s="12" t="s">
        <v>1046</v>
      </c>
    </row>
    <row r="3" spans="1:10" ht="15" x14ac:dyDescent="0.2">
      <c r="A3" s="3"/>
      <c r="B3" s="3"/>
      <c r="C3" s="3"/>
      <c r="D3" s="5"/>
      <c r="E3" s="5"/>
      <c r="F3" s="5"/>
      <c r="G3" s="5"/>
      <c r="H3" s="5"/>
      <c r="I3" s="5"/>
      <c r="J3" s="5"/>
    </row>
    <row r="4" spans="1:10" x14ac:dyDescent="0.2">
      <c r="A4" s="41" t="s">
        <v>7</v>
      </c>
      <c r="B4" s="42" t="s">
        <v>756</v>
      </c>
      <c r="C4" s="47">
        <v>0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J4" s="19">
        <f>SUM(C4:H4)</f>
        <v>0</v>
      </c>
    </row>
    <row r="5" spans="1:10" x14ac:dyDescent="0.2">
      <c r="A5" s="41" t="s">
        <v>1</v>
      </c>
      <c r="B5" s="42" t="s">
        <v>757</v>
      </c>
      <c r="C5" s="47">
        <v>5448964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J5" s="19">
        <f t="shared" ref="J5:J68" si="0">SUM(C5:H5)</f>
        <v>5448964</v>
      </c>
    </row>
    <row r="6" spans="1:10" x14ac:dyDescent="0.2">
      <c r="A6" s="41" t="s">
        <v>2</v>
      </c>
      <c r="B6" s="42" t="s">
        <v>758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J6" s="19">
        <f t="shared" si="0"/>
        <v>0</v>
      </c>
    </row>
    <row r="7" spans="1:10" x14ac:dyDescent="0.2">
      <c r="A7" s="43" t="s">
        <v>3</v>
      </c>
      <c r="B7" s="44" t="s">
        <v>759</v>
      </c>
      <c r="C7" s="48">
        <v>5448964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J7" s="19">
        <f t="shared" si="0"/>
        <v>5448964</v>
      </c>
    </row>
    <row r="8" spans="1:10" ht="25.5" x14ac:dyDescent="0.2">
      <c r="A8" s="41" t="s">
        <v>12</v>
      </c>
      <c r="B8" s="42" t="s">
        <v>760</v>
      </c>
      <c r="C8" s="47">
        <v>16321361673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J8" s="19">
        <f t="shared" si="0"/>
        <v>16321361673</v>
      </c>
    </row>
    <row r="9" spans="1:10" ht="25.5" x14ac:dyDescent="0.2">
      <c r="A9" s="41" t="s">
        <v>14</v>
      </c>
      <c r="B9" s="42" t="s">
        <v>761</v>
      </c>
      <c r="C9" s="47">
        <v>33092301</v>
      </c>
      <c r="D9" s="47">
        <v>0</v>
      </c>
      <c r="E9" s="47">
        <v>3170367</v>
      </c>
      <c r="F9" s="47">
        <v>1112525</v>
      </c>
      <c r="G9" s="47">
        <v>1965740</v>
      </c>
      <c r="H9" s="47">
        <v>18885674</v>
      </c>
      <c r="J9" s="19">
        <f t="shared" si="0"/>
        <v>58226607</v>
      </c>
    </row>
    <row r="10" spans="1:10" x14ac:dyDescent="0.2">
      <c r="A10" s="41" t="s">
        <v>16</v>
      </c>
      <c r="B10" s="42" t="s">
        <v>762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J10" s="19">
        <f t="shared" si="0"/>
        <v>0</v>
      </c>
    </row>
    <row r="11" spans="1:10" x14ac:dyDescent="0.2">
      <c r="A11" s="41" t="s">
        <v>18</v>
      </c>
      <c r="B11" s="42" t="s">
        <v>763</v>
      </c>
      <c r="C11" s="47">
        <v>298933681</v>
      </c>
      <c r="D11" s="47">
        <v>0</v>
      </c>
      <c r="E11" s="47">
        <v>3042000</v>
      </c>
      <c r="F11" s="47">
        <v>0</v>
      </c>
      <c r="G11" s="47">
        <v>0</v>
      </c>
      <c r="H11" s="47">
        <v>0</v>
      </c>
      <c r="J11" s="19">
        <f t="shared" si="0"/>
        <v>301975681</v>
      </c>
    </row>
    <row r="12" spans="1:10" x14ac:dyDescent="0.2">
      <c r="A12" s="41" t="s">
        <v>20</v>
      </c>
      <c r="B12" s="42" t="s">
        <v>764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J12" s="19">
        <f t="shared" si="0"/>
        <v>0</v>
      </c>
    </row>
    <row r="13" spans="1:10" x14ac:dyDescent="0.2">
      <c r="A13" s="43" t="s">
        <v>22</v>
      </c>
      <c r="B13" s="44" t="s">
        <v>765</v>
      </c>
      <c r="C13" s="48">
        <v>16653387655</v>
      </c>
      <c r="D13" s="48">
        <v>0</v>
      </c>
      <c r="E13" s="48">
        <v>6212367</v>
      </c>
      <c r="F13" s="48">
        <v>1112525</v>
      </c>
      <c r="G13" s="48">
        <v>1965740</v>
      </c>
      <c r="H13" s="48">
        <v>18885674</v>
      </c>
      <c r="J13" s="19">
        <f t="shared" si="0"/>
        <v>16681563961</v>
      </c>
    </row>
    <row r="14" spans="1:10" x14ac:dyDescent="0.2">
      <c r="A14" s="41" t="s">
        <v>24</v>
      </c>
      <c r="B14" s="42" t="s">
        <v>1117</v>
      </c>
      <c r="C14" s="47">
        <v>11000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J14" s="19">
        <f t="shared" si="0"/>
        <v>11000</v>
      </c>
    </row>
    <row r="15" spans="1:10" x14ac:dyDescent="0.2">
      <c r="A15" s="41" t="s">
        <v>26</v>
      </c>
      <c r="B15" s="42" t="s">
        <v>766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J15" s="19">
        <f t="shared" si="0"/>
        <v>0</v>
      </c>
    </row>
    <row r="16" spans="1:10" ht="25.5" x14ac:dyDescent="0.2">
      <c r="A16" s="41" t="s">
        <v>0</v>
      </c>
      <c r="B16" s="42" t="s">
        <v>767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J16" s="19">
        <f t="shared" si="0"/>
        <v>0</v>
      </c>
    </row>
    <row r="17" spans="1:10" ht="25.5" x14ac:dyDescent="0.2">
      <c r="A17" s="41" t="s">
        <v>29</v>
      </c>
      <c r="B17" s="42" t="s">
        <v>768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J17" s="19">
        <f t="shared" si="0"/>
        <v>0</v>
      </c>
    </row>
    <row r="18" spans="1:10" x14ac:dyDescent="0.2">
      <c r="A18" s="41" t="s">
        <v>31</v>
      </c>
      <c r="B18" s="42" t="s">
        <v>769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J18" s="19">
        <f t="shared" si="0"/>
        <v>0</v>
      </c>
    </row>
    <row r="19" spans="1:10" ht="25.5" x14ac:dyDescent="0.2">
      <c r="A19" s="41" t="s">
        <v>33</v>
      </c>
      <c r="B19" s="42" t="s">
        <v>1118</v>
      </c>
      <c r="C19" s="47">
        <v>11000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J19" s="19">
        <f t="shared" si="0"/>
        <v>11000</v>
      </c>
    </row>
    <row r="20" spans="1:10" x14ac:dyDescent="0.2">
      <c r="A20" s="41" t="s">
        <v>35</v>
      </c>
      <c r="B20" s="42" t="s">
        <v>1119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J20" s="19">
        <f t="shared" si="0"/>
        <v>0</v>
      </c>
    </row>
    <row r="21" spans="1:10" ht="25.5" x14ac:dyDescent="0.2">
      <c r="A21" s="41" t="s">
        <v>37</v>
      </c>
      <c r="B21" s="42" t="s">
        <v>770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J21" s="19">
        <f t="shared" si="0"/>
        <v>0</v>
      </c>
    </row>
    <row r="22" spans="1:10" x14ac:dyDescent="0.2">
      <c r="A22" s="41" t="s">
        <v>39</v>
      </c>
      <c r="B22" s="42" t="s">
        <v>771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J22" s="19">
        <f t="shared" si="0"/>
        <v>0</v>
      </c>
    </row>
    <row r="23" spans="1:10" x14ac:dyDescent="0.2">
      <c r="A23" s="41" t="s">
        <v>41</v>
      </c>
      <c r="B23" s="42" t="s">
        <v>772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J23" s="19">
        <f t="shared" si="0"/>
        <v>0</v>
      </c>
    </row>
    <row r="24" spans="1:10" ht="25.5" x14ac:dyDescent="0.2">
      <c r="A24" s="41" t="s">
        <v>43</v>
      </c>
      <c r="B24" s="42" t="s">
        <v>773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J24" s="19">
        <f t="shared" si="0"/>
        <v>0</v>
      </c>
    </row>
    <row r="25" spans="1:10" ht="25.5" x14ac:dyDescent="0.2">
      <c r="A25" s="43" t="s">
        <v>44</v>
      </c>
      <c r="B25" s="44" t="s">
        <v>774</v>
      </c>
      <c r="C25" s="48">
        <v>11000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J25" s="19">
        <f t="shared" si="0"/>
        <v>11000</v>
      </c>
    </row>
    <row r="26" spans="1:10" ht="25.5" x14ac:dyDescent="0.2">
      <c r="A26" s="41" t="s">
        <v>46</v>
      </c>
      <c r="B26" s="42" t="s">
        <v>775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J26" s="19">
        <f t="shared" si="0"/>
        <v>0</v>
      </c>
    </row>
    <row r="27" spans="1:10" x14ac:dyDescent="0.2">
      <c r="A27" s="41" t="s">
        <v>48</v>
      </c>
      <c r="B27" s="42" t="s">
        <v>776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J27" s="19">
        <f t="shared" si="0"/>
        <v>0</v>
      </c>
    </row>
    <row r="28" spans="1:10" x14ac:dyDescent="0.2">
      <c r="A28" s="41" t="s">
        <v>49</v>
      </c>
      <c r="B28" s="42" t="s">
        <v>777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J28" s="19">
        <f t="shared" si="0"/>
        <v>0</v>
      </c>
    </row>
    <row r="29" spans="1:10" ht="25.5" x14ac:dyDescent="0.2">
      <c r="A29" s="41" t="s">
        <v>51</v>
      </c>
      <c r="B29" s="42" t="s">
        <v>778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J29" s="19">
        <f t="shared" si="0"/>
        <v>0</v>
      </c>
    </row>
    <row r="30" spans="1:10" ht="25.5" x14ac:dyDescent="0.2">
      <c r="A30" s="41" t="s">
        <v>53</v>
      </c>
      <c r="B30" s="42" t="s">
        <v>779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J30" s="19">
        <f t="shared" si="0"/>
        <v>0</v>
      </c>
    </row>
    <row r="31" spans="1:10" ht="25.5" x14ac:dyDescent="0.2">
      <c r="A31" s="43" t="s">
        <v>55</v>
      </c>
      <c r="B31" s="44" t="s">
        <v>780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J31" s="19">
        <f t="shared" si="0"/>
        <v>0</v>
      </c>
    </row>
    <row r="32" spans="1:10" ht="25.5" x14ac:dyDescent="0.2">
      <c r="A32" s="43" t="s">
        <v>57</v>
      </c>
      <c r="B32" s="44" t="s">
        <v>781</v>
      </c>
      <c r="C32" s="48">
        <v>16658847619</v>
      </c>
      <c r="D32" s="48">
        <v>0</v>
      </c>
      <c r="E32" s="48">
        <v>6212367</v>
      </c>
      <c r="F32" s="48">
        <v>1112525</v>
      </c>
      <c r="G32" s="48">
        <v>1965740</v>
      </c>
      <c r="H32" s="48">
        <v>18885674</v>
      </c>
      <c r="J32" s="19">
        <f t="shared" si="0"/>
        <v>16687023925</v>
      </c>
    </row>
    <row r="33" spans="1:10" x14ac:dyDescent="0.2">
      <c r="A33" s="41" t="s">
        <v>59</v>
      </c>
      <c r="B33" s="42" t="s">
        <v>782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J33" s="19">
        <f t="shared" si="0"/>
        <v>0</v>
      </c>
    </row>
    <row r="34" spans="1:10" x14ac:dyDescent="0.2">
      <c r="A34" s="41" t="s">
        <v>61</v>
      </c>
      <c r="B34" s="42" t="s">
        <v>783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J34" s="19">
        <f t="shared" si="0"/>
        <v>0</v>
      </c>
    </row>
    <row r="35" spans="1:10" x14ac:dyDescent="0.2">
      <c r="A35" s="41" t="s">
        <v>63</v>
      </c>
      <c r="B35" s="42" t="s">
        <v>784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J35" s="19">
        <f t="shared" si="0"/>
        <v>0</v>
      </c>
    </row>
    <row r="36" spans="1:10" ht="25.5" x14ac:dyDescent="0.2">
      <c r="A36" s="41" t="s">
        <v>64</v>
      </c>
      <c r="B36" s="42" t="s">
        <v>785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J36" s="19">
        <f t="shared" si="0"/>
        <v>0</v>
      </c>
    </row>
    <row r="37" spans="1:10" x14ac:dyDescent="0.2">
      <c r="A37" s="41" t="s">
        <v>66</v>
      </c>
      <c r="B37" s="42" t="s">
        <v>786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J37" s="19">
        <f t="shared" si="0"/>
        <v>0</v>
      </c>
    </row>
    <row r="38" spans="1:10" x14ac:dyDescent="0.2">
      <c r="A38" s="43" t="s">
        <v>68</v>
      </c>
      <c r="B38" s="44" t="s">
        <v>787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J38" s="19">
        <f t="shared" si="0"/>
        <v>0</v>
      </c>
    </row>
    <row r="39" spans="1:10" x14ac:dyDescent="0.2">
      <c r="A39" s="41" t="s">
        <v>69</v>
      </c>
      <c r="B39" s="42" t="s">
        <v>1120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J39" s="19">
        <f t="shared" si="0"/>
        <v>0</v>
      </c>
    </row>
    <row r="40" spans="1:10" x14ac:dyDescent="0.2">
      <c r="A40" s="41" t="s">
        <v>70</v>
      </c>
      <c r="B40" s="42" t="s">
        <v>1121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J40" s="19">
        <f t="shared" si="0"/>
        <v>0</v>
      </c>
    </row>
    <row r="41" spans="1:10" x14ac:dyDescent="0.2">
      <c r="A41" s="41" t="s">
        <v>72</v>
      </c>
      <c r="B41" s="42" t="s">
        <v>1122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J41" s="19">
        <f t="shared" si="0"/>
        <v>0</v>
      </c>
    </row>
    <row r="42" spans="1:10" ht="25.5" x14ac:dyDescent="0.2">
      <c r="A42" s="41" t="s">
        <v>73</v>
      </c>
      <c r="B42" s="42" t="s">
        <v>1124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J42" s="19">
        <f t="shared" si="0"/>
        <v>0</v>
      </c>
    </row>
    <row r="43" spans="1:10" x14ac:dyDescent="0.2">
      <c r="A43" s="41" t="s">
        <v>75</v>
      </c>
      <c r="B43" s="42" t="s">
        <v>788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J43" s="19">
        <f t="shared" si="0"/>
        <v>0</v>
      </c>
    </row>
    <row r="44" spans="1:10" x14ac:dyDescent="0.2">
      <c r="A44" s="41" t="s">
        <v>77</v>
      </c>
      <c r="B44" s="42" t="s">
        <v>789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J44" s="19">
        <f t="shared" si="0"/>
        <v>0</v>
      </c>
    </row>
    <row r="45" spans="1:10" x14ac:dyDescent="0.2">
      <c r="A45" s="41" t="s">
        <v>78</v>
      </c>
      <c r="B45" s="42" t="s">
        <v>790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J45" s="19">
        <f t="shared" si="0"/>
        <v>0</v>
      </c>
    </row>
    <row r="46" spans="1:10" x14ac:dyDescent="0.2">
      <c r="A46" s="41" t="s">
        <v>80</v>
      </c>
      <c r="B46" s="42" t="s">
        <v>791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J46" s="19">
        <f t="shared" si="0"/>
        <v>0</v>
      </c>
    </row>
    <row r="47" spans="1:10" x14ac:dyDescent="0.2">
      <c r="A47" s="43" t="s">
        <v>82</v>
      </c>
      <c r="B47" s="44" t="s">
        <v>792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J47" s="19">
        <f t="shared" si="0"/>
        <v>0</v>
      </c>
    </row>
    <row r="48" spans="1:10" ht="25.5" x14ac:dyDescent="0.2">
      <c r="A48" s="43" t="s">
        <v>83</v>
      </c>
      <c r="B48" s="44" t="s">
        <v>793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J48" s="19">
        <f t="shared" si="0"/>
        <v>0</v>
      </c>
    </row>
    <row r="49" spans="1:10" ht="25.5" x14ac:dyDescent="0.2">
      <c r="A49" s="41" t="s">
        <v>85</v>
      </c>
      <c r="B49" s="42" t="s">
        <v>794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J49" s="19">
        <f t="shared" si="0"/>
        <v>0</v>
      </c>
    </row>
    <row r="50" spans="1:10" ht="25.5" x14ac:dyDescent="0.2">
      <c r="A50" s="41" t="s">
        <v>86</v>
      </c>
      <c r="B50" s="42" t="s">
        <v>795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J50" s="19">
        <f t="shared" si="0"/>
        <v>0</v>
      </c>
    </row>
    <row r="51" spans="1:10" x14ac:dyDescent="0.2">
      <c r="A51" s="43" t="s">
        <v>88</v>
      </c>
      <c r="B51" s="44" t="s">
        <v>796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J51" s="19">
        <f t="shared" si="0"/>
        <v>0</v>
      </c>
    </row>
    <row r="52" spans="1:10" x14ac:dyDescent="0.2">
      <c r="A52" s="41" t="s">
        <v>90</v>
      </c>
      <c r="B52" s="42" t="s">
        <v>797</v>
      </c>
      <c r="C52" s="47">
        <v>147185</v>
      </c>
      <c r="D52" s="47">
        <v>82300</v>
      </c>
      <c r="E52" s="47">
        <v>179690</v>
      </c>
      <c r="F52" s="47">
        <v>98570</v>
      </c>
      <c r="G52" s="47">
        <v>79510</v>
      </c>
      <c r="H52" s="47">
        <v>22315</v>
      </c>
      <c r="J52" s="19">
        <f t="shared" si="0"/>
        <v>609570</v>
      </c>
    </row>
    <row r="53" spans="1:10" x14ac:dyDescent="0.2">
      <c r="A53" s="41" t="s">
        <v>91</v>
      </c>
      <c r="B53" s="42" t="s">
        <v>798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J53" s="19">
        <f t="shared" si="0"/>
        <v>0</v>
      </c>
    </row>
    <row r="54" spans="1:10" ht="25.5" x14ac:dyDescent="0.2">
      <c r="A54" s="41" t="s">
        <v>93</v>
      </c>
      <c r="B54" s="42" t="s">
        <v>799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J54" s="19">
        <f t="shared" si="0"/>
        <v>0</v>
      </c>
    </row>
    <row r="55" spans="1:10" ht="25.5" x14ac:dyDescent="0.2">
      <c r="A55" s="43" t="s">
        <v>95</v>
      </c>
      <c r="B55" s="44" t="s">
        <v>800</v>
      </c>
      <c r="C55" s="48">
        <v>147185</v>
      </c>
      <c r="D55" s="48">
        <v>82300</v>
      </c>
      <c r="E55" s="48">
        <v>179690</v>
      </c>
      <c r="F55" s="48">
        <v>98570</v>
      </c>
      <c r="G55" s="48">
        <v>79510</v>
      </c>
      <c r="H55" s="48">
        <v>22315</v>
      </c>
      <c r="J55" s="19">
        <f t="shared" si="0"/>
        <v>609570</v>
      </c>
    </row>
    <row r="56" spans="1:10" x14ac:dyDescent="0.2">
      <c r="A56" s="41" t="s">
        <v>96</v>
      </c>
      <c r="B56" s="42" t="s">
        <v>801</v>
      </c>
      <c r="C56" s="47">
        <v>1294981515</v>
      </c>
      <c r="D56" s="47">
        <v>297191</v>
      </c>
      <c r="E56" s="47">
        <v>337195</v>
      </c>
      <c r="F56" s="47">
        <v>205675</v>
      </c>
      <c r="G56" s="47">
        <v>193166</v>
      </c>
      <c r="H56" s="47">
        <v>385059</v>
      </c>
      <c r="J56" s="19">
        <f t="shared" si="0"/>
        <v>1296399801</v>
      </c>
    </row>
    <row r="57" spans="1:10" x14ac:dyDescent="0.2">
      <c r="A57" s="41" t="s">
        <v>98</v>
      </c>
      <c r="B57" s="42" t="s">
        <v>802</v>
      </c>
      <c r="C57" s="47">
        <v>335238554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J57" s="19">
        <f t="shared" si="0"/>
        <v>335238554</v>
      </c>
    </row>
    <row r="58" spans="1:10" x14ac:dyDescent="0.2">
      <c r="A58" s="43" t="s">
        <v>99</v>
      </c>
      <c r="B58" s="44" t="s">
        <v>803</v>
      </c>
      <c r="C58" s="48">
        <v>1630220069</v>
      </c>
      <c r="D58" s="48">
        <v>297191</v>
      </c>
      <c r="E58" s="48">
        <v>337195</v>
      </c>
      <c r="F58" s="48">
        <v>205675</v>
      </c>
      <c r="G58" s="48">
        <v>193166</v>
      </c>
      <c r="H58" s="48">
        <v>385059</v>
      </c>
      <c r="J58" s="19">
        <f t="shared" si="0"/>
        <v>1631638355</v>
      </c>
    </row>
    <row r="59" spans="1:10" x14ac:dyDescent="0.2">
      <c r="A59" s="41" t="s">
        <v>100</v>
      </c>
      <c r="B59" s="42" t="s">
        <v>804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J59" s="19">
        <f t="shared" si="0"/>
        <v>0</v>
      </c>
    </row>
    <row r="60" spans="1:10" x14ac:dyDescent="0.2">
      <c r="A60" s="41" t="s">
        <v>102</v>
      </c>
      <c r="B60" s="42" t="s">
        <v>805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J60" s="19">
        <f t="shared" si="0"/>
        <v>0</v>
      </c>
    </row>
    <row r="61" spans="1:10" x14ac:dyDescent="0.2">
      <c r="A61" s="43" t="s">
        <v>104</v>
      </c>
      <c r="B61" s="44" t="s">
        <v>806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J61" s="19">
        <f t="shared" si="0"/>
        <v>0</v>
      </c>
    </row>
    <row r="62" spans="1:10" x14ac:dyDescent="0.2">
      <c r="A62" s="43" t="s">
        <v>106</v>
      </c>
      <c r="B62" s="44" t="s">
        <v>807</v>
      </c>
      <c r="C62" s="48">
        <v>1630367254</v>
      </c>
      <c r="D62" s="48">
        <v>379491</v>
      </c>
      <c r="E62" s="48">
        <v>516885</v>
      </c>
      <c r="F62" s="48">
        <v>304245</v>
      </c>
      <c r="G62" s="48">
        <v>272676</v>
      </c>
      <c r="H62" s="48">
        <v>407374</v>
      </c>
      <c r="J62" s="19">
        <f t="shared" si="0"/>
        <v>1632247925</v>
      </c>
    </row>
    <row r="63" spans="1:10" ht="38.25" x14ac:dyDescent="0.2">
      <c r="A63" s="41" t="s">
        <v>108</v>
      </c>
      <c r="B63" s="42" t="s">
        <v>808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J63" s="19">
        <f t="shared" si="0"/>
        <v>0</v>
      </c>
    </row>
    <row r="64" spans="1:10" ht="51" x14ac:dyDescent="0.2">
      <c r="A64" s="41" t="s">
        <v>109</v>
      </c>
      <c r="B64" s="42" t="s">
        <v>809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J64" s="19">
        <f t="shared" si="0"/>
        <v>0</v>
      </c>
    </row>
    <row r="65" spans="1:10" ht="38.25" x14ac:dyDescent="0.2">
      <c r="A65" s="41" t="s">
        <v>110</v>
      </c>
      <c r="B65" s="42" t="s">
        <v>810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J65" s="19">
        <f t="shared" si="0"/>
        <v>0</v>
      </c>
    </row>
    <row r="66" spans="1:10" ht="51" x14ac:dyDescent="0.2">
      <c r="A66" s="41" t="s">
        <v>112</v>
      </c>
      <c r="B66" s="42" t="s">
        <v>811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J66" s="19">
        <f t="shared" si="0"/>
        <v>0</v>
      </c>
    </row>
    <row r="67" spans="1:10" ht="25.5" x14ac:dyDescent="0.2">
      <c r="A67" s="41" t="s">
        <v>113</v>
      </c>
      <c r="B67" s="42" t="s">
        <v>812</v>
      </c>
      <c r="C67" s="47">
        <v>43591049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J67" s="19">
        <f t="shared" si="0"/>
        <v>43591049</v>
      </c>
    </row>
    <row r="68" spans="1:10" ht="25.5" x14ac:dyDescent="0.2">
      <c r="A68" s="41" t="s">
        <v>115</v>
      </c>
      <c r="B68" s="42" t="s">
        <v>813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J68" s="19">
        <f t="shared" si="0"/>
        <v>0</v>
      </c>
    </row>
    <row r="69" spans="1:10" ht="38.25" x14ac:dyDescent="0.2">
      <c r="A69" s="41" t="s">
        <v>117</v>
      </c>
      <c r="B69" s="42" t="s">
        <v>814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J69" s="19">
        <f t="shared" ref="J69:J132" si="1">SUM(C69:H69)</f>
        <v>0</v>
      </c>
    </row>
    <row r="70" spans="1:10" ht="38.25" x14ac:dyDescent="0.2">
      <c r="A70" s="41" t="s">
        <v>119</v>
      </c>
      <c r="B70" s="42" t="s">
        <v>815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J70" s="19">
        <f t="shared" si="1"/>
        <v>0</v>
      </c>
    </row>
    <row r="71" spans="1:10" ht="25.5" x14ac:dyDescent="0.2">
      <c r="A71" s="41" t="s">
        <v>121</v>
      </c>
      <c r="B71" s="42" t="s">
        <v>816</v>
      </c>
      <c r="C71" s="47">
        <v>20145102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J71" s="19">
        <f t="shared" si="1"/>
        <v>20145102</v>
      </c>
    </row>
    <row r="72" spans="1:10" ht="25.5" x14ac:dyDescent="0.2">
      <c r="A72" s="41" t="s">
        <v>123</v>
      </c>
      <c r="B72" s="42" t="s">
        <v>817</v>
      </c>
      <c r="C72" s="47">
        <v>10605620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J72" s="19">
        <f t="shared" si="1"/>
        <v>10605620</v>
      </c>
    </row>
    <row r="73" spans="1:10" ht="25.5" x14ac:dyDescent="0.2">
      <c r="A73" s="41" t="s">
        <v>125</v>
      </c>
      <c r="B73" s="42" t="s">
        <v>818</v>
      </c>
      <c r="C73" s="47">
        <v>12840327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J73" s="19">
        <f t="shared" si="1"/>
        <v>12840327</v>
      </c>
    </row>
    <row r="74" spans="1:10" ht="25.5" x14ac:dyDescent="0.2">
      <c r="A74" s="41" t="s">
        <v>127</v>
      </c>
      <c r="B74" s="42" t="s">
        <v>819</v>
      </c>
      <c r="C74" s="47">
        <v>411210</v>
      </c>
      <c r="D74" s="47">
        <v>0</v>
      </c>
      <c r="E74" s="47">
        <v>177900</v>
      </c>
      <c r="F74" s="47">
        <v>0</v>
      </c>
      <c r="G74" s="47">
        <v>96352</v>
      </c>
      <c r="H74" s="47">
        <v>271275</v>
      </c>
      <c r="J74" s="19">
        <f t="shared" si="1"/>
        <v>956737</v>
      </c>
    </row>
    <row r="75" spans="1:10" ht="51" x14ac:dyDescent="0.2">
      <c r="A75" s="41" t="s">
        <v>129</v>
      </c>
      <c r="B75" s="42" t="s">
        <v>820</v>
      </c>
      <c r="C75" s="47">
        <v>153743</v>
      </c>
      <c r="D75" s="47">
        <v>0</v>
      </c>
      <c r="E75" s="47">
        <v>177900</v>
      </c>
      <c r="F75" s="47">
        <v>0</v>
      </c>
      <c r="G75" s="47">
        <v>45317</v>
      </c>
      <c r="H75" s="47">
        <v>213602</v>
      </c>
      <c r="J75" s="19">
        <f t="shared" si="1"/>
        <v>590562</v>
      </c>
    </row>
    <row r="76" spans="1:10" ht="25.5" x14ac:dyDescent="0.2">
      <c r="A76" s="41" t="s">
        <v>131</v>
      </c>
      <c r="B76" s="42" t="s">
        <v>821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J76" s="19">
        <f t="shared" si="1"/>
        <v>0</v>
      </c>
    </row>
    <row r="77" spans="1:10" ht="25.5" x14ac:dyDescent="0.2">
      <c r="A77" s="41" t="s">
        <v>132</v>
      </c>
      <c r="B77" s="42" t="s">
        <v>822</v>
      </c>
      <c r="C77" s="47">
        <v>0</v>
      </c>
      <c r="D77" s="47">
        <v>0</v>
      </c>
      <c r="E77" s="47">
        <v>0</v>
      </c>
      <c r="F77" s="47">
        <v>0</v>
      </c>
      <c r="G77" s="47">
        <v>30551</v>
      </c>
      <c r="H77" s="47">
        <v>0</v>
      </c>
      <c r="J77" s="19">
        <f t="shared" si="1"/>
        <v>30551</v>
      </c>
    </row>
    <row r="78" spans="1:10" ht="38.25" x14ac:dyDescent="0.2">
      <c r="A78" s="41" t="s">
        <v>134</v>
      </c>
      <c r="B78" s="42" t="s">
        <v>823</v>
      </c>
      <c r="C78" s="47">
        <v>41511</v>
      </c>
      <c r="D78" s="47">
        <v>0</v>
      </c>
      <c r="E78" s="47">
        <v>0</v>
      </c>
      <c r="F78" s="47">
        <v>0</v>
      </c>
      <c r="G78" s="47">
        <v>20484</v>
      </c>
      <c r="H78" s="47">
        <v>57673</v>
      </c>
      <c r="J78" s="19">
        <f t="shared" si="1"/>
        <v>119668</v>
      </c>
    </row>
    <row r="79" spans="1:10" ht="38.25" x14ac:dyDescent="0.2">
      <c r="A79" s="41" t="s">
        <v>135</v>
      </c>
      <c r="B79" s="42" t="s">
        <v>824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J79" s="19">
        <f t="shared" si="1"/>
        <v>0</v>
      </c>
    </row>
    <row r="80" spans="1:10" ht="38.25" x14ac:dyDescent="0.2">
      <c r="A80" s="41" t="s">
        <v>137</v>
      </c>
      <c r="B80" s="42" t="s">
        <v>825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J80" s="19">
        <f t="shared" si="1"/>
        <v>0</v>
      </c>
    </row>
    <row r="81" spans="1:10" ht="25.5" x14ac:dyDescent="0.2">
      <c r="A81" s="41" t="s">
        <v>139</v>
      </c>
      <c r="B81" s="42" t="s">
        <v>826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J81" s="19">
        <f t="shared" si="1"/>
        <v>0</v>
      </c>
    </row>
    <row r="82" spans="1:10" ht="25.5" x14ac:dyDescent="0.2">
      <c r="A82" s="41" t="s">
        <v>141</v>
      </c>
      <c r="B82" s="42" t="s">
        <v>827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J82" s="19">
        <f t="shared" si="1"/>
        <v>0</v>
      </c>
    </row>
    <row r="83" spans="1:10" ht="25.5" x14ac:dyDescent="0.2">
      <c r="A83" s="41" t="s">
        <v>143</v>
      </c>
      <c r="B83" s="42" t="s">
        <v>828</v>
      </c>
      <c r="C83" s="47">
        <v>215956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J83" s="19">
        <f t="shared" si="1"/>
        <v>215956</v>
      </c>
    </row>
    <row r="84" spans="1:10" ht="25.5" x14ac:dyDescent="0.2">
      <c r="A84" s="41" t="s">
        <v>145</v>
      </c>
      <c r="B84" s="42" t="s">
        <v>829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J84" s="19">
        <f t="shared" si="1"/>
        <v>0</v>
      </c>
    </row>
    <row r="85" spans="1:10" ht="25.5" x14ac:dyDescent="0.2">
      <c r="A85" s="41" t="s">
        <v>147</v>
      </c>
      <c r="B85" s="42" t="s">
        <v>830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J85" s="19">
        <f t="shared" si="1"/>
        <v>0</v>
      </c>
    </row>
    <row r="86" spans="1:10" ht="25.5" x14ac:dyDescent="0.2">
      <c r="A86" s="41" t="s">
        <v>148</v>
      </c>
      <c r="B86" s="42" t="s">
        <v>831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J86" s="19">
        <f t="shared" si="1"/>
        <v>0</v>
      </c>
    </row>
    <row r="87" spans="1:10" ht="25.5" x14ac:dyDescent="0.2">
      <c r="A87" s="41" t="s">
        <v>149</v>
      </c>
      <c r="B87" s="42" t="s">
        <v>832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J87" s="19">
        <f t="shared" si="1"/>
        <v>0</v>
      </c>
    </row>
    <row r="88" spans="1:10" ht="25.5" x14ac:dyDescent="0.2">
      <c r="A88" s="41" t="s">
        <v>150</v>
      </c>
      <c r="B88" s="42" t="s">
        <v>833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J88" s="19">
        <f t="shared" si="1"/>
        <v>0</v>
      </c>
    </row>
    <row r="89" spans="1:10" ht="38.25" x14ac:dyDescent="0.2">
      <c r="A89" s="41" t="s">
        <v>152</v>
      </c>
      <c r="B89" s="42" t="s">
        <v>834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J89" s="19">
        <f t="shared" si="1"/>
        <v>0</v>
      </c>
    </row>
    <row r="90" spans="1:10" ht="38.25" x14ac:dyDescent="0.2">
      <c r="A90" s="41" t="s">
        <v>153</v>
      </c>
      <c r="B90" s="42" t="s">
        <v>835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J90" s="19">
        <f t="shared" si="1"/>
        <v>0</v>
      </c>
    </row>
    <row r="91" spans="1:10" ht="51" x14ac:dyDescent="0.2">
      <c r="A91" s="41" t="s">
        <v>155</v>
      </c>
      <c r="B91" s="42" t="s">
        <v>836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J91" s="19">
        <f t="shared" si="1"/>
        <v>0</v>
      </c>
    </row>
    <row r="92" spans="1:10" ht="51" x14ac:dyDescent="0.2">
      <c r="A92" s="41" t="s">
        <v>157</v>
      </c>
      <c r="B92" s="42" t="s">
        <v>837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J92" s="19">
        <f t="shared" si="1"/>
        <v>0</v>
      </c>
    </row>
    <row r="93" spans="1:10" ht="51" x14ac:dyDescent="0.2">
      <c r="A93" s="41" t="s">
        <v>159</v>
      </c>
      <c r="B93" s="42" t="s">
        <v>838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J93" s="19">
        <f t="shared" si="1"/>
        <v>0</v>
      </c>
    </row>
    <row r="94" spans="1:10" ht="38.25" x14ac:dyDescent="0.2">
      <c r="A94" s="41" t="s">
        <v>161</v>
      </c>
      <c r="B94" s="42" t="s">
        <v>839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J94" s="19">
        <f t="shared" si="1"/>
        <v>0</v>
      </c>
    </row>
    <row r="95" spans="1:10" ht="51" x14ac:dyDescent="0.2">
      <c r="A95" s="41" t="s">
        <v>163</v>
      </c>
      <c r="B95" s="42" t="s">
        <v>840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J95" s="19">
        <f t="shared" si="1"/>
        <v>0</v>
      </c>
    </row>
    <row r="96" spans="1:10" ht="51" x14ac:dyDescent="0.2">
      <c r="A96" s="41" t="s">
        <v>165</v>
      </c>
      <c r="B96" s="42" t="s">
        <v>841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J96" s="19">
        <f t="shared" si="1"/>
        <v>0</v>
      </c>
    </row>
    <row r="97" spans="1:10" ht="51" x14ac:dyDescent="0.2">
      <c r="A97" s="41" t="s">
        <v>166</v>
      </c>
      <c r="B97" s="42" t="s">
        <v>842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J97" s="19">
        <f t="shared" si="1"/>
        <v>0</v>
      </c>
    </row>
    <row r="98" spans="1:10" ht="25.5" x14ac:dyDescent="0.2">
      <c r="A98" s="41" t="s">
        <v>168</v>
      </c>
      <c r="B98" s="42" t="s">
        <v>843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J98" s="19">
        <f t="shared" si="1"/>
        <v>0</v>
      </c>
    </row>
    <row r="99" spans="1:10" ht="38.25" x14ac:dyDescent="0.2">
      <c r="A99" s="41" t="s">
        <v>170</v>
      </c>
      <c r="B99" s="42" t="s">
        <v>844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J99" s="19">
        <f t="shared" si="1"/>
        <v>0</v>
      </c>
    </row>
    <row r="100" spans="1:10" ht="38.25" x14ac:dyDescent="0.2">
      <c r="A100" s="41" t="s">
        <v>171</v>
      </c>
      <c r="B100" s="42" t="s">
        <v>845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J100" s="19">
        <f t="shared" si="1"/>
        <v>0</v>
      </c>
    </row>
    <row r="101" spans="1:10" ht="38.25" x14ac:dyDescent="0.2">
      <c r="A101" s="41" t="s">
        <v>172</v>
      </c>
      <c r="B101" s="42" t="s">
        <v>846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J101" s="19">
        <f t="shared" si="1"/>
        <v>0</v>
      </c>
    </row>
    <row r="102" spans="1:10" ht="38.25" x14ac:dyDescent="0.2">
      <c r="A102" s="41" t="s">
        <v>173</v>
      </c>
      <c r="B102" s="42" t="s">
        <v>847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J102" s="19">
        <f t="shared" si="1"/>
        <v>0</v>
      </c>
    </row>
    <row r="103" spans="1:10" ht="38.25" x14ac:dyDescent="0.2">
      <c r="A103" s="41" t="s">
        <v>175</v>
      </c>
      <c r="B103" s="42" t="s">
        <v>848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J103" s="19">
        <f t="shared" si="1"/>
        <v>0</v>
      </c>
    </row>
    <row r="104" spans="1:10" ht="38.25" x14ac:dyDescent="0.2">
      <c r="A104" s="41" t="s">
        <v>177</v>
      </c>
      <c r="B104" s="42" t="s">
        <v>849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J104" s="19">
        <f t="shared" si="1"/>
        <v>0</v>
      </c>
    </row>
    <row r="105" spans="1:10" ht="38.25" x14ac:dyDescent="0.2">
      <c r="A105" s="41" t="s">
        <v>178</v>
      </c>
      <c r="B105" s="42" t="s">
        <v>850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J105" s="19">
        <f t="shared" si="1"/>
        <v>0</v>
      </c>
    </row>
    <row r="106" spans="1:10" ht="25.5" x14ac:dyDescent="0.2">
      <c r="A106" s="43" t="s">
        <v>180</v>
      </c>
      <c r="B106" s="44" t="s">
        <v>851</v>
      </c>
      <c r="C106" s="48">
        <v>44002259</v>
      </c>
      <c r="D106" s="48">
        <v>0</v>
      </c>
      <c r="E106" s="48">
        <v>177900</v>
      </c>
      <c r="F106" s="48">
        <v>0</v>
      </c>
      <c r="G106" s="48">
        <v>96352</v>
      </c>
      <c r="H106" s="48">
        <v>271275</v>
      </c>
      <c r="J106" s="19">
        <f t="shared" si="1"/>
        <v>44547786</v>
      </c>
    </row>
    <row r="107" spans="1:10" ht="38.25" x14ac:dyDescent="0.2">
      <c r="A107" s="41" t="s">
        <v>182</v>
      </c>
      <c r="B107" s="42" t="s">
        <v>852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J107" s="19">
        <f t="shared" si="1"/>
        <v>0</v>
      </c>
    </row>
    <row r="108" spans="1:10" ht="51" x14ac:dyDescent="0.2">
      <c r="A108" s="41" t="s">
        <v>184</v>
      </c>
      <c r="B108" s="42" t="s">
        <v>853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J108" s="19">
        <f t="shared" si="1"/>
        <v>0</v>
      </c>
    </row>
    <row r="109" spans="1:10" ht="38.25" x14ac:dyDescent="0.2">
      <c r="A109" s="41" t="s">
        <v>185</v>
      </c>
      <c r="B109" s="42" t="s">
        <v>854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J109" s="19">
        <f t="shared" si="1"/>
        <v>0</v>
      </c>
    </row>
    <row r="110" spans="1:10" ht="51" x14ac:dyDescent="0.2">
      <c r="A110" s="41" t="s">
        <v>187</v>
      </c>
      <c r="B110" s="42" t="s">
        <v>855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J110" s="19">
        <f t="shared" si="1"/>
        <v>0</v>
      </c>
    </row>
    <row r="111" spans="1:10" ht="38.25" x14ac:dyDescent="0.2">
      <c r="A111" s="41" t="s">
        <v>189</v>
      </c>
      <c r="B111" s="42" t="s">
        <v>856</v>
      </c>
      <c r="C111" s="47">
        <v>167269794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J111" s="19">
        <f t="shared" si="1"/>
        <v>167269794</v>
      </c>
    </row>
    <row r="112" spans="1:10" ht="25.5" x14ac:dyDescent="0.2">
      <c r="A112" s="41" t="s">
        <v>191</v>
      </c>
      <c r="B112" s="42" t="s">
        <v>857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J112" s="19">
        <f t="shared" si="1"/>
        <v>0</v>
      </c>
    </row>
    <row r="113" spans="1:10" ht="38.25" x14ac:dyDescent="0.2">
      <c r="A113" s="41" t="s">
        <v>192</v>
      </c>
      <c r="B113" s="42" t="s">
        <v>858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J113" s="19">
        <f t="shared" si="1"/>
        <v>0</v>
      </c>
    </row>
    <row r="114" spans="1:10" ht="38.25" x14ac:dyDescent="0.2">
      <c r="A114" s="41" t="s">
        <v>194</v>
      </c>
      <c r="B114" s="42" t="s">
        <v>859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J114" s="19">
        <f t="shared" si="1"/>
        <v>0</v>
      </c>
    </row>
    <row r="115" spans="1:10" ht="25.5" x14ac:dyDescent="0.2">
      <c r="A115" s="41" t="s">
        <v>196</v>
      </c>
      <c r="B115" s="42" t="s">
        <v>860</v>
      </c>
      <c r="C115" s="47">
        <v>17533833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J115" s="19">
        <f t="shared" si="1"/>
        <v>17533833</v>
      </c>
    </row>
    <row r="116" spans="1:10" ht="38.25" x14ac:dyDescent="0.2">
      <c r="A116" s="41" t="s">
        <v>198</v>
      </c>
      <c r="B116" s="42" t="s">
        <v>861</v>
      </c>
      <c r="C116" s="47">
        <v>149077089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J116" s="19">
        <f t="shared" si="1"/>
        <v>149077089</v>
      </c>
    </row>
    <row r="117" spans="1:10" ht="38.25" x14ac:dyDescent="0.2">
      <c r="A117" s="41" t="s">
        <v>199</v>
      </c>
      <c r="B117" s="42" t="s">
        <v>862</v>
      </c>
      <c r="C117" s="47">
        <v>658872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J117" s="19">
        <f t="shared" si="1"/>
        <v>658872</v>
      </c>
    </row>
    <row r="118" spans="1:10" ht="38.25" x14ac:dyDescent="0.2">
      <c r="A118" s="41" t="s">
        <v>201</v>
      </c>
      <c r="B118" s="42" t="s">
        <v>863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J118" s="19">
        <f t="shared" si="1"/>
        <v>0</v>
      </c>
    </row>
    <row r="119" spans="1:10" ht="51" x14ac:dyDescent="0.2">
      <c r="A119" s="41" t="s">
        <v>203</v>
      </c>
      <c r="B119" s="42" t="s">
        <v>864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J119" s="19">
        <f t="shared" si="1"/>
        <v>0</v>
      </c>
    </row>
    <row r="120" spans="1:10" ht="25.5" x14ac:dyDescent="0.2">
      <c r="A120" s="41" t="s">
        <v>205</v>
      </c>
      <c r="B120" s="42" t="s">
        <v>865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J120" s="19">
        <f t="shared" si="1"/>
        <v>0</v>
      </c>
    </row>
    <row r="121" spans="1:10" ht="25.5" x14ac:dyDescent="0.2">
      <c r="A121" s="41" t="s">
        <v>207</v>
      </c>
      <c r="B121" s="42" t="s">
        <v>866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J121" s="19">
        <f t="shared" si="1"/>
        <v>0</v>
      </c>
    </row>
    <row r="122" spans="1:10" ht="38.25" x14ac:dyDescent="0.2">
      <c r="A122" s="41" t="s">
        <v>209</v>
      </c>
      <c r="B122" s="42" t="s">
        <v>867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J122" s="19">
        <f t="shared" si="1"/>
        <v>0</v>
      </c>
    </row>
    <row r="123" spans="1:10" ht="38.25" x14ac:dyDescent="0.2">
      <c r="A123" s="41" t="s">
        <v>211</v>
      </c>
      <c r="B123" s="42" t="s">
        <v>868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J123" s="19">
        <f t="shared" si="1"/>
        <v>0</v>
      </c>
    </row>
    <row r="124" spans="1:10" ht="38.25" x14ac:dyDescent="0.2">
      <c r="A124" s="41" t="s">
        <v>213</v>
      </c>
      <c r="B124" s="42" t="s">
        <v>869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J124" s="19">
        <f t="shared" si="1"/>
        <v>0</v>
      </c>
    </row>
    <row r="125" spans="1:10" ht="38.25" x14ac:dyDescent="0.2">
      <c r="A125" s="41" t="s">
        <v>214</v>
      </c>
      <c r="B125" s="42" t="s">
        <v>870</v>
      </c>
      <c r="C125" s="47">
        <v>0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J125" s="19">
        <f t="shared" si="1"/>
        <v>0</v>
      </c>
    </row>
    <row r="126" spans="1:10" ht="38.25" x14ac:dyDescent="0.2">
      <c r="A126" s="41" t="s">
        <v>215</v>
      </c>
      <c r="B126" s="42" t="s">
        <v>871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J126" s="19">
        <f t="shared" si="1"/>
        <v>0</v>
      </c>
    </row>
    <row r="127" spans="1:10" ht="25.5" x14ac:dyDescent="0.2">
      <c r="A127" s="41" t="s">
        <v>217</v>
      </c>
      <c r="B127" s="42" t="s">
        <v>872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J127" s="19">
        <f t="shared" si="1"/>
        <v>0</v>
      </c>
    </row>
    <row r="128" spans="1:10" ht="38.25" x14ac:dyDescent="0.2">
      <c r="A128" s="41" t="s">
        <v>219</v>
      </c>
      <c r="B128" s="42" t="s">
        <v>873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J128" s="19">
        <f t="shared" si="1"/>
        <v>0</v>
      </c>
    </row>
    <row r="129" spans="1:10" ht="38.25" x14ac:dyDescent="0.2">
      <c r="A129" s="41" t="s">
        <v>221</v>
      </c>
      <c r="B129" s="42" t="s">
        <v>874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J129" s="19">
        <f t="shared" si="1"/>
        <v>0</v>
      </c>
    </row>
    <row r="130" spans="1:10" ht="25.5" x14ac:dyDescent="0.2">
      <c r="A130" s="41" t="s">
        <v>223</v>
      </c>
      <c r="B130" s="42" t="s">
        <v>875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J130" s="19">
        <f t="shared" si="1"/>
        <v>0</v>
      </c>
    </row>
    <row r="131" spans="1:10" ht="38.25" x14ac:dyDescent="0.2">
      <c r="A131" s="41" t="s">
        <v>224</v>
      </c>
      <c r="B131" s="42" t="s">
        <v>876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J131" s="19">
        <f t="shared" si="1"/>
        <v>0</v>
      </c>
    </row>
    <row r="132" spans="1:10" ht="25.5" x14ac:dyDescent="0.2">
      <c r="A132" s="41" t="s">
        <v>226</v>
      </c>
      <c r="B132" s="42" t="s">
        <v>877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J132" s="19">
        <f t="shared" si="1"/>
        <v>0</v>
      </c>
    </row>
    <row r="133" spans="1:10" ht="38.25" x14ac:dyDescent="0.2">
      <c r="A133" s="41" t="s">
        <v>227</v>
      </c>
      <c r="B133" s="42" t="s">
        <v>878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J133" s="19">
        <f t="shared" ref="J133:J196" si="2">SUM(C133:H133)</f>
        <v>0</v>
      </c>
    </row>
    <row r="134" spans="1:10" ht="38.25" x14ac:dyDescent="0.2">
      <c r="A134" s="41" t="s">
        <v>229</v>
      </c>
      <c r="B134" s="42" t="s">
        <v>879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J134" s="19">
        <f t="shared" si="2"/>
        <v>0</v>
      </c>
    </row>
    <row r="135" spans="1:10" ht="51" x14ac:dyDescent="0.2">
      <c r="A135" s="41" t="s">
        <v>231</v>
      </c>
      <c r="B135" s="42" t="s">
        <v>880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J135" s="19">
        <f t="shared" si="2"/>
        <v>0</v>
      </c>
    </row>
    <row r="136" spans="1:10" ht="63.75" x14ac:dyDescent="0.2">
      <c r="A136" s="41" t="s">
        <v>232</v>
      </c>
      <c r="B136" s="42" t="s">
        <v>881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J136" s="19">
        <f t="shared" si="2"/>
        <v>0</v>
      </c>
    </row>
    <row r="137" spans="1:10" ht="51" x14ac:dyDescent="0.2">
      <c r="A137" s="41" t="s">
        <v>234</v>
      </c>
      <c r="B137" s="42" t="s">
        <v>882</v>
      </c>
      <c r="C137" s="47">
        <v>0</v>
      </c>
      <c r="D137" s="47">
        <v>0</v>
      </c>
      <c r="E137" s="47">
        <v>0</v>
      </c>
      <c r="F137" s="47">
        <v>0</v>
      </c>
      <c r="G137" s="47">
        <v>0</v>
      </c>
      <c r="H137" s="47">
        <v>0</v>
      </c>
      <c r="J137" s="19">
        <f t="shared" si="2"/>
        <v>0</v>
      </c>
    </row>
    <row r="138" spans="1:10" ht="38.25" x14ac:dyDescent="0.2">
      <c r="A138" s="41" t="s">
        <v>236</v>
      </c>
      <c r="B138" s="42" t="s">
        <v>883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J138" s="19">
        <f t="shared" si="2"/>
        <v>0</v>
      </c>
    </row>
    <row r="139" spans="1:10" ht="51" x14ac:dyDescent="0.2">
      <c r="A139" s="41" t="s">
        <v>238</v>
      </c>
      <c r="B139" s="42" t="s">
        <v>884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J139" s="19">
        <f t="shared" si="2"/>
        <v>0</v>
      </c>
    </row>
    <row r="140" spans="1:10" ht="63.75" x14ac:dyDescent="0.2">
      <c r="A140" s="41" t="s">
        <v>240</v>
      </c>
      <c r="B140" s="42" t="s">
        <v>885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J140" s="19">
        <f t="shared" si="2"/>
        <v>0</v>
      </c>
    </row>
    <row r="141" spans="1:10" ht="51" x14ac:dyDescent="0.2">
      <c r="A141" s="41" t="s">
        <v>242</v>
      </c>
      <c r="B141" s="42" t="s">
        <v>886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J141" s="19">
        <f t="shared" si="2"/>
        <v>0</v>
      </c>
    </row>
    <row r="142" spans="1:10" ht="38.25" x14ac:dyDescent="0.2">
      <c r="A142" s="41" t="s">
        <v>244</v>
      </c>
      <c r="B142" s="42" t="s">
        <v>887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J142" s="19">
        <f t="shared" si="2"/>
        <v>0</v>
      </c>
    </row>
    <row r="143" spans="1:10" ht="38.25" x14ac:dyDescent="0.2">
      <c r="A143" s="41" t="s">
        <v>246</v>
      </c>
      <c r="B143" s="42" t="s">
        <v>888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J143" s="19">
        <f t="shared" si="2"/>
        <v>0</v>
      </c>
    </row>
    <row r="144" spans="1:10" ht="38.25" x14ac:dyDescent="0.2">
      <c r="A144" s="41" t="s">
        <v>247</v>
      </c>
      <c r="B144" s="42" t="s">
        <v>889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J144" s="19">
        <f t="shared" si="2"/>
        <v>0</v>
      </c>
    </row>
    <row r="145" spans="1:10" ht="38.25" x14ac:dyDescent="0.2">
      <c r="A145" s="41" t="s">
        <v>249</v>
      </c>
      <c r="B145" s="42" t="s">
        <v>890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J145" s="19">
        <f t="shared" si="2"/>
        <v>0</v>
      </c>
    </row>
    <row r="146" spans="1:10" ht="38.25" x14ac:dyDescent="0.2">
      <c r="A146" s="41" t="s">
        <v>251</v>
      </c>
      <c r="B146" s="42" t="s">
        <v>891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J146" s="19">
        <f t="shared" si="2"/>
        <v>0</v>
      </c>
    </row>
    <row r="147" spans="1:10" ht="25.5" x14ac:dyDescent="0.2">
      <c r="A147" s="43" t="s">
        <v>252</v>
      </c>
      <c r="B147" s="44" t="s">
        <v>892</v>
      </c>
      <c r="C147" s="48">
        <v>167269794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J147" s="19">
        <f t="shared" si="2"/>
        <v>167269794</v>
      </c>
    </row>
    <row r="148" spans="1:10" x14ac:dyDescent="0.2">
      <c r="A148" s="41" t="s">
        <v>254</v>
      </c>
      <c r="B148" s="42" t="s">
        <v>893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J148" s="19">
        <f t="shared" si="2"/>
        <v>0</v>
      </c>
    </row>
    <row r="149" spans="1:10" ht="25.5" x14ac:dyDescent="0.2">
      <c r="A149" s="41" t="s">
        <v>256</v>
      </c>
      <c r="B149" s="42" t="s">
        <v>894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J149" s="19">
        <f t="shared" si="2"/>
        <v>0</v>
      </c>
    </row>
    <row r="150" spans="1:10" ht="25.5" x14ac:dyDescent="0.2">
      <c r="A150" s="41" t="s">
        <v>258</v>
      </c>
      <c r="B150" s="42" t="s">
        <v>895</v>
      </c>
      <c r="C150" s="47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J150" s="19">
        <f t="shared" si="2"/>
        <v>0</v>
      </c>
    </row>
    <row r="151" spans="1:10" x14ac:dyDescent="0.2">
      <c r="A151" s="41" t="s">
        <v>260</v>
      </c>
      <c r="B151" s="42" t="s">
        <v>896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J151" s="19">
        <f t="shared" si="2"/>
        <v>0</v>
      </c>
    </row>
    <row r="152" spans="1:10" ht="25.5" x14ac:dyDescent="0.2">
      <c r="A152" s="41" t="s">
        <v>262</v>
      </c>
      <c r="B152" s="42" t="s">
        <v>897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J152" s="19">
        <f t="shared" si="2"/>
        <v>0</v>
      </c>
    </row>
    <row r="153" spans="1:10" ht="25.5" x14ac:dyDescent="0.2">
      <c r="A153" s="41" t="s">
        <v>264</v>
      </c>
      <c r="B153" s="42" t="s">
        <v>898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J153" s="19">
        <f t="shared" si="2"/>
        <v>0</v>
      </c>
    </row>
    <row r="154" spans="1:10" ht="25.5" x14ac:dyDescent="0.2">
      <c r="A154" s="41" t="s">
        <v>266</v>
      </c>
      <c r="B154" s="42" t="s">
        <v>899</v>
      </c>
      <c r="C154" s="47">
        <v>0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J154" s="19">
        <f t="shared" si="2"/>
        <v>0</v>
      </c>
    </row>
    <row r="155" spans="1:10" ht="25.5" x14ac:dyDescent="0.2">
      <c r="A155" s="41" t="s">
        <v>267</v>
      </c>
      <c r="B155" s="42" t="s">
        <v>900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J155" s="19">
        <f t="shared" si="2"/>
        <v>0</v>
      </c>
    </row>
    <row r="156" spans="1:10" ht="25.5" x14ac:dyDescent="0.2">
      <c r="A156" s="41" t="s">
        <v>269</v>
      </c>
      <c r="B156" s="42" t="s">
        <v>901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J156" s="19">
        <f t="shared" si="2"/>
        <v>0</v>
      </c>
    </row>
    <row r="157" spans="1:10" x14ac:dyDescent="0.2">
      <c r="A157" s="41" t="s">
        <v>271</v>
      </c>
      <c r="B157" s="42" t="s">
        <v>902</v>
      </c>
      <c r="C157" s="47">
        <v>100000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J157" s="19">
        <f t="shared" si="2"/>
        <v>100000</v>
      </c>
    </row>
    <row r="158" spans="1:10" ht="25.5" x14ac:dyDescent="0.2">
      <c r="A158" s="41" t="s">
        <v>272</v>
      </c>
      <c r="B158" s="42" t="s">
        <v>903</v>
      </c>
      <c r="C158" s="47">
        <v>546095094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J158" s="19">
        <f t="shared" si="2"/>
        <v>546095094</v>
      </c>
    </row>
    <row r="159" spans="1:10" ht="38.25" x14ac:dyDescent="0.2">
      <c r="A159" s="41" t="s">
        <v>274</v>
      </c>
      <c r="B159" s="42" t="s">
        <v>904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J159" s="19">
        <f t="shared" si="2"/>
        <v>0</v>
      </c>
    </row>
    <row r="160" spans="1:10" ht="38.25" x14ac:dyDescent="0.2">
      <c r="A160" s="41" t="s">
        <v>276</v>
      </c>
      <c r="B160" s="42" t="s">
        <v>905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J160" s="19">
        <f t="shared" si="2"/>
        <v>0</v>
      </c>
    </row>
    <row r="161" spans="1:10" ht="25.5" x14ac:dyDescent="0.2">
      <c r="A161" s="41" t="s">
        <v>278</v>
      </c>
      <c r="B161" s="42" t="s">
        <v>906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J161" s="19">
        <f t="shared" si="2"/>
        <v>0</v>
      </c>
    </row>
    <row r="162" spans="1:10" ht="25.5" x14ac:dyDescent="0.2">
      <c r="A162" s="41" t="s">
        <v>280</v>
      </c>
      <c r="B162" s="42" t="s">
        <v>907</v>
      </c>
      <c r="C162" s="47">
        <v>0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J162" s="19">
        <f t="shared" si="2"/>
        <v>0</v>
      </c>
    </row>
    <row r="163" spans="1:10" ht="25.5" x14ac:dyDescent="0.2">
      <c r="A163" s="43" t="s">
        <v>282</v>
      </c>
      <c r="B163" s="44" t="s">
        <v>908</v>
      </c>
      <c r="C163" s="48">
        <v>546195094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J163" s="19">
        <f t="shared" si="2"/>
        <v>546195094</v>
      </c>
    </row>
    <row r="164" spans="1:10" x14ac:dyDescent="0.2">
      <c r="A164" s="43" t="s">
        <v>284</v>
      </c>
      <c r="B164" s="44" t="s">
        <v>909</v>
      </c>
      <c r="C164" s="48">
        <v>757467147</v>
      </c>
      <c r="D164" s="48">
        <v>0</v>
      </c>
      <c r="E164" s="48">
        <v>177900</v>
      </c>
      <c r="F164" s="48">
        <v>0</v>
      </c>
      <c r="G164" s="48">
        <v>96352</v>
      </c>
      <c r="H164" s="48">
        <v>271275</v>
      </c>
      <c r="J164" s="19">
        <f t="shared" si="2"/>
        <v>758012674</v>
      </c>
    </row>
    <row r="165" spans="1:10" ht="25.5" x14ac:dyDescent="0.2">
      <c r="A165" s="41" t="s">
        <v>286</v>
      </c>
      <c r="B165" s="42" t="s">
        <v>910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J165" s="19">
        <f t="shared" si="2"/>
        <v>0</v>
      </c>
    </row>
    <row r="166" spans="1:10" ht="25.5" x14ac:dyDescent="0.2">
      <c r="A166" s="41" t="s">
        <v>287</v>
      </c>
      <c r="B166" s="42" t="s">
        <v>911</v>
      </c>
      <c r="C166" s="47">
        <v>203933933</v>
      </c>
      <c r="D166" s="47">
        <v>2965433</v>
      </c>
      <c r="E166" s="47">
        <v>103674573</v>
      </c>
      <c r="F166" s="47">
        <v>903666</v>
      </c>
      <c r="G166" s="47">
        <v>9509689</v>
      </c>
      <c r="H166" s="47">
        <v>3940996</v>
      </c>
      <c r="J166" s="19">
        <f t="shared" si="2"/>
        <v>324928290</v>
      </c>
    </row>
    <row r="167" spans="1:10" ht="38.25" x14ac:dyDescent="0.2">
      <c r="A167" s="41" t="s">
        <v>289</v>
      </c>
      <c r="B167" s="42" t="s">
        <v>912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J167" s="19">
        <f t="shared" si="2"/>
        <v>0</v>
      </c>
    </row>
    <row r="168" spans="1:10" ht="25.5" x14ac:dyDescent="0.2">
      <c r="A168" s="41" t="s">
        <v>290</v>
      </c>
      <c r="B168" s="42" t="s">
        <v>913</v>
      </c>
      <c r="C168" s="47">
        <v>0</v>
      </c>
      <c r="D168" s="47">
        <v>0</v>
      </c>
      <c r="E168" s="47">
        <v>0</v>
      </c>
      <c r="F168" s="47">
        <v>0</v>
      </c>
      <c r="G168" s="47">
        <v>-9450</v>
      </c>
      <c r="H168" s="47">
        <v>0</v>
      </c>
      <c r="J168" s="19">
        <f t="shared" si="2"/>
        <v>-9450</v>
      </c>
    </row>
    <row r="169" spans="1:10" ht="25.5" x14ac:dyDescent="0.2">
      <c r="A169" s="43" t="s">
        <v>292</v>
      </c>
      <c r="B169" s="44" t="s">
        <v>914</v>
      </c>
      <c r="C169" s="48">
        <v>203933933</v>
      </c>
      <c r="D169" s="48">
        <v>2965433</v>
      </c>
      <c r="E169" s="48">
        <v>103674573</v>
      </c>
      <c r="F169" s="48">
        <v>903666</v>
      </c>
      <c r="G169" s="48">
        <v>9500239</v>
      </c>
      <c r="H169" s="48">
        <v>3940996</v>
      </c>
      <c r="J169" s="19">
        <f t="shared" si="2"/>
        <v>324918840</v>
      </c>
    </row>
    <row r="170" spans="1:10" ht="25.5" x14ac:dyDescent="0.2">
      <c r="A170" s="41" t="s">
        <v>294</v>
      </c>
      <c r="B170" s="42" t="s">
        <v>915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J170" s="19">
        <f t="shared" si="2"/>
        <v>0</v>
      </c>
    </row>
    <row r="171" spans="1:10" x14ac:dyDescent="0.2">
      <c r="A171" s="41" t="s">
        <v>296</v>
      </c>
      <c r="B171" s="42" t="s">
        <v>916</v>
      </c>
      <c r="C171" s="47">
        <v>-148299462</v>
      </c>
      <c r="D171" s="47">
        <v>-782219</v>
      </c>
      <c r="E171" s="47">
        <v>-25556171</v>
      </c>
      <c r="F171" s="47">
        <v>-71794</v>
      </c>
      <c r="G171" s="47">
        <v>-6131448</v>
      </c>
      <c r="H171" s="47">
        <v>-3511454</v>
      </c>
      <c r="J171" s="19">
        <f t="shared" si="2"/>
        <v>-184352548</v>
      </c>
    </row>
    <row r="172" spans="1:10" ht="25.5" x14ac:dyDescent="0.2">
      <c r="A172" s="43" t="s">
        <v>298</v>
      </c>
      <c r="B172" s="44" t="s">
        <v>917</v>
      </c>
      <c r="C172" s="48">
        <v>-148299462</v>
      </c>
      <c r="D172" s="48">
        <v>-782219</v>
      </c>
      <c r="E172" s="48">
        <v>-25556171</v>
      </c>
      <c r="F172" s="48">
        <v>-71794</v>
      </c>
      <c r="G172" s="48">
        <v>-6131448</v>
      </c>
      <c r="H172" s="48">
        <v>-3511454</v>
      </c>
      <c r="J172" s="19">
        <f t="shared" si="2"/>
        <v>-184352548</v>
      </c>
    </row>
    <row r="173" spans="1:10" ht="25.5" x14ac:dyDescent="0.2">
      <c r="A173" s="41" t="s">
        <v>300</v>
      </c>
      <c r="B173" s="42" t="s">
        <v>918</v>
      </c>
      <c r="C173" s="47">
        <v>0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J173" s="19">
        <f t="shared" si="2"/>
        <v>0</v>
      </c>
    </row>
    <row r="174" spans="1:10" ht="38.25" x14ac:dyDescent="0.2">
      <c r="A174" s="41" t="s">
        <v>302</v>
      </c>
      <c r="B174" s="42" t="s">
        <v>919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J174" s="19">
        <f t="shared" si="2"/>
        <v>0</v>
      </c>
    </row>
    <row r="175" spans="1:10" ht="25.5" x14ac:dyDescent="0.2">
      <c r="A175" s="43" t="s">
        <v>303</v>
      </c>
      <c r="B175" s="44" t="s">
        <v>920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J175" s="19">
        <f t="shared" si="2"/>
        <v>0</v>
      </c>
    </row>
    <row r="176" spans="1:10" x14ac:dyDescent="0.2">
      <c r="A176" s="43" t="s">
        <v>305</v>
      </c>
      <c r="B176" s="44" t="s">
        <v>921</v>
      </c>
      <c r="C176" s="48">
        <v>55634471</v>
      </c>
      <c r="D176" s="48">
        <v>2183214</v>
      </c>
      <c r="E176" s="48">
        <v>78118402</v>
      </c>
      <c r="F176" s="48">
        <v>831872</v>
      </c>
      <c r="G176" s="48">
        <v>3368791</v>
      </c>
      <c r="H176" s="48">
        <v>429542</v>
      </c>
      <c r="J176" s="19">
        <f t="shared" si="2"/>
        <v>140566292</v>
      </c>
    </row>
    <row r="177" spans="1:10" ht="25.5" x14ac:dyDescent="0.2">
      <c r="A177" s="41" t="s">
        <v>307</v>
      </c>
      <c r="B177" s="42" t="s">
        <v>922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J177" s="19">
        <f t="shared" si="2"/>
        <v>0</v>
      </c>
    </row>
    <row r="178" spans="1:10" ht="25.5" x14ac:dyDescent="0.2">
      <c r="A178" s="41" t="s">
        <v>309</v>
      </c>
      <c r="B178" s="42" t="s">
        <v>923</v>
      </c>
      <c r="C178" s="47">
        <v>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J178" s="19">
        <f t="shared" si="2"/>
        <v>0</v>
      </c>
    </row>
    <row r="179" spans="1:10" x14ac:dyDescent="0.2">
      <c r="A179" s="41" t="s">
        <v>311</v>
      </c>
      <c r="B179" s="42" t="s">
        <v>924</v>
      </c>
      <c r="C179" s="47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J179" s="19">
        <f t="shared" si="2"/>
        <v>0</v>
      </c>
    </row>
    <row r="180" spans="1:10" ht="25.5" x14ac:dyDescent="0.2">
      <c r="A180" s="43" t="s">
        <v>313</v>
      </c>
      <c r="B180" s="44" t="s">
        <v>925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J180" s="19">
        <f t="shared" si="2"/>
        <v>0</v>
      </c>
    </row>
    <row r="181" spans="1:10" x14ac:dyDescent="0.2">
      <c r="A181" s="43" t="s">
        <v>315</v>
      </c>
      <c r="B181" s="44" t="s">
        <v>926</v>
      </c>
      <c r="C181" s="48">
        <v>19102316491</v>
      </c>
      <c r="D181" s="48">
        <v>2562705</v>
      </c>
      <c r="E181" s="48">
        <v>85025554</v>
      </c>
      <c r="F181" s="48">
        <v>2248642</v>
      </c>
      <c r="G181" s="48">
        <v>5703559</v>
      </c>
      <c r="H181" s="48">
        <v>19993865</v>
      </c>
      <c r="I181" s="25"/>
      <c r="J181" s="20">
        <f t="shared" si="2"/>
        <v>19217850816</v>
      </c>
    </row>
    <row r="182" spans="1:10" x14ac:dyDescent="0.2">
      <c r="A182" s="41" t="s">
        <v>317</v>
      </c>
      <c r="B182" s="42" t="s">
        <v>927</v>
      </c>
      <c r="C182" s="47">
        <v>15833377000</v>
      </c>
      <c r="D182" s="47">
        <v>21787978</v>
      </c>
      <c r="E182" s="47">
        <v>35250358</v>
      </c>
      <c r="F182" s="47">
        <v>8145331</v>
      </c>
      <c r="G182" s="47">
        <v>0</v>
      </c>
      <c r="H182" s="47">
        <v>0</v>
      </c>
      <c r="J182" s="19">
        <f t="shared" si="2"/>
        <v>15898560667</v>
      </c>
    </row>
    <row r="183" spans="1:10" x14ac:dyDescent="0.2">
      <c r="A183" s="41" t="s">
        <v>318</v>
      </c>
      <c r="B183" s="42" t="s">
        <v>928</v>
      </c>
      <c r="C183" s="47">
        <v>-470819833</v>
      </c>
      <c r="D183" s="47">
        <v>0</v>
      </c>
      <c r="E183" s="47">
        <v>0</v>
      </c>
      <c r="F183" s="47">
        <v>-24290</v>
      </c>
      <c r="G183" s="47">
        <v>0</v>
      </c>
      <c r="H183" s="47">
        <v>2976682</v>
      </c>
      <c r="J183" s="19">
        <f t="shared" si="2"/>
        <v>-467867441</v>
      </c>
    </row>
    <row r="184" spans="1:10" ht="25.5" x14ac:dyDescent="0.2">
      <c r="A184" s="41" t="s">
        <v>320</v>
      </c>
      <c r="B184" s="42" t="s">
        <v>1058</v>
      </c>
      <c r="C184" s="47">
        <v>302464560</v>
      </c>
      <c r="D184" s="47">
        <v>2200991</v>
      </c>
      <c r="E184" s="47">
        <v>918294</v>
      </c>
      <c r="F184" s="47">
        <v>546146</v>
      </c>
      <c r="G184" s="47">
        <v>0</v>
      </c>
      <c r="H184" s="47">
        <v>0</v>
      </c>
      <c r="J184" s="19">
        <f t="shared" si="2"/>
        <v>306129991</v>
      </c>
    </row>
    <row r="185" spans="1:10" x14ac:dyDescent="0.2">
      <c r="A185" s="41" t="s">
        <v>322</v>
      </c>
      <c r="B185" s="42" t="s">
        <v>929</v>
      </c>
      <c r="C185" s="47">
        <v>1478831766</v>
      </c>
      <c r="D185" s="47">
        <v>-36435938</v>
      </c>
      <c r="E185" s="47">
        <v>-8559685</v>
      </c>
      <c r="F185" s="47">
        <v>-9819225</v>
      </c>
      <c r="G185" s="47">
        <v>-11858983</v>
      </c>
      <c r="H185" s="47">
        <v>471777</v>
      </c>
      <c r="J185" s="19">
        <f t="shared" si="2"/>
        <v>1412629712</v>
      </c>
    </row>
    <row r="186" spans="1:10" x14ac:dyDescent="0.2">
      <c r="A186" s="41" t="s">
        <v>324</v>
      </c>
      <c r="B186" s="42" t="s">
        <v>930</v>
      </c>
      <c r="C186" s="47">
        <v>0</v>
      </c>
      <c r="D186" s="47">
        <v>0</v>
      </c>
      <c r="E186" s="47">
        <v>0</v>
      </c>
      <c r="F186" s="47">
        <v>0</v>
      </c>
      <c r="G186" s="47">
        <v>0</v>
      </c>
      <c r="H186" s="47">
        <v>0</v>
      </c>
      <c r="J186" s="19">
        <f t="shared" si="2"/>
        <v>0</v>
      </c>
    </row>
    <row r="187" spans="1:10" x14ac:dyDescent="0.2">
      <c r="A187" s="41" t="s">
        <v>326</v>
      </c>
      <c r="B187" s="42" t="s">
        <v>931</v>
      </c>
      <c r="C187" s="47">
        <v>328599973</v>
      </c>
      <c r="D187" s="47">
        <v>-2778863</v>
      </c>
      <c r="E187" s="47">
        <v>-836806</v>
      </c>
      <c r="F187" s="47">
        <v>-846907</v>
      </c>
      <c r="G187" s="47">
        <v>-3351315</v>
      </c>
      <c r="H187" s="47">
        <v>7669480</v>
      </c>
      <c r="J187" s="19">
        <f t="shared" si="2"/>
        <v>328455562</v>
      </c>
    </row>
    <row r="188" spans="1:10" x14ac:dyDescent="0.2">
      <c r="A188" s="43" t="s">
        <v>328</v>
      </c>
      <c r="B188" s="44" t="s">
        <v>932</v>
      </c>
      <c r="C188" s="48">
        <v>17472453466</v>
      </c>
      <c r="D188" s="48">
        <v>-15225832</v>
      </c>
      <c r="E188" s="48">
        <v>26772161</v>
      </c>
      <c r="F188" s="48">
        <v>-1998945</v>
      </c>
      <c r="G188" s="48">
        <v>-15210298</v>
      </c>
      <c r="H188" s="48">
        <v>11117939</v>
      </c>
      <c r="J188" s="19">
        <f t="shared" si="2"/>
        <v>17477908491</v>
      </c>
    </row>
    <row r="189" spans="1:10" ht="25.5" x14ac:dyDescent="0.2">
      <c r="A189" s="41" t="s">
        <v>330</v>
      </c>
      <c r="B189" s="42" t="s">
        <v>933</v>
      </c>
      <c r="C189" s="47">
        <v>0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J189" s="19">
        <f t="shared" si="2"/>
        <v>0</v>
      </c>
    </row>
    <row r="190" spans="1:10" ht="38.25" x14ac:dyDescent="0.2">
      <c r="A190" s="41" t="s">
        <v>331</v>
      </c>
      <c r="B190" s="42" t="s">
        <v>934</v>
      </c>
      <c r="C190" s="47">
        <v>0</v>
      </c>
      <c r="D190" s="47">
        <v>0</v>
      </c>
      <c r="E190" s="47">
        <v>0</v>
      </c>
      <c r="F190" s="47">
        <v>147988</v>
      </c>
      <c r="G190" s="47">
        <v>0</v>
      </c>
      <c r="H190" s="47">
        <v>0</v>
      </c>
      <c r="J190" s="19">
        <f t="shared" si="2"/>
        <v>147988</v>
      </c>
    </row>
    <row r="191" spans="1:10" ht="25.5" x14ac:dyDescent="0.2">
      <c r="A191" s="41" t="s">
        <v>333</v>
      </c>
      <c r="B191" s="42" t="s">
        <v>935</v>
      </c>
      <c r="C191" s="47">
        <v>0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J191" s="19">
        <f t="shared" si="2"/>
        <v>0</v>
      </c>
    </row>
    <row r="192" spans="1:10" ht="25.5" x14ac:dyDescent="0.2">
      <c r="A192" s="41" t="s">
        <v>335</v>
      </c>
      <c r="B192" s="42" t="s">
        <v>936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J192" s="19">
        <f t="shared" si="2"/>
        <v>0</v>
      </c>
    </row>
    <row r="193" spans="1:10" ht="38.25" x14ac:dyDescent="0.2">
      <c r="A193" s="41" t="s">
        <v>337</v>
      </c>
      <c r="B193" s="42" t="s">
        <v>937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J193" s="19">
        <f t="shared" si="2"/>
        <v>0</v>
      </c>
    </row>
    <row r="194" spans="1:10" ht="51" x14ac:dyDescent="0.2">
      <c r="A194" s="41" t="s">
        <v>339</v>
      </c>
      <c r="B194" s="42" t="s">
        <v>938</v>
      </c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J194" s="19">
        <f t="shared" si="2"/>
        <v>0</v>
      </c>
    </row>
    <row r="195" spans="1:10" ht="38.25" x14ac:dyDescent="0.2">
      <c r="A195" s="41" t="s">
        <v>340</v>
      </c>
      <c r="B195" s="42" t="s">
        <v>939</v>
      </c>
      <c r="C195" s="47">
        <v>0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J195" s="19">
        <f t="shared" si="2"/>
        <v>0</v>
      </c>
    </row>
    <row r="196" spans="1:10" ht="25.5" x14ac:dyDescent="0.2">
      <c r="A196" s="41" t="s">
        <v>342</v>
      </c>
      <c r="B196" s="42" t="s">
        <v>940</v>
      </c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J196" s="19">
        <f t="shared" si="2"/>
        <v>0</v>
      </c>
    </row>
    <row r="197" spans="1:10" ht="25.5" x14ac:dyDescent="0.2">
      <c r="A197" s="41" t="s">
        <v>343</v>
      </c>
      <c r="B197" s="42" t="s">
        <v>941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J197" s="19">
        <f t="shared" ref="J197:J255" si="3">SUM(C197:H197)</f>
        <v>0</v>
      </c>
    </row>
    <row r="198" spans="1:10" ht="38.25" x14ac:dyDescent="0.2">
      <c r="A198" s="41" t="s">
        <v>345</v>
      </c>
      <c r="B198" s="42" t="s">
        <v>942</v>
      </c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J198" s="19">
        <f t="shared" si="3"/>
        <v>0</v>
      </c>
    </row>
    <row r="199" spans="1:10" ht="51" x14ac:dyDescent="0.2">
      <c r="A199" s="41" t="s">
        <v>347</v>
      </c>
      <c r="B199" s="42" t="s">
        <v>943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J199" s="19">
        <f t="shared" si="3"/>
        <v>0</v>
      </c>
    </row>
    <row r="200" spans="1:10" ht="38.25" x14ac:dyDescent="0.2">
      <c r="A200" s="41" t="s">
        <v>349</v>
      </c>
      <c r="B200" s="42" t="s">
        <v>944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0</v>
      </c>
      <c r="J200" s="19">
        <f t="shared" si="3"/>
        <v>0</v>
      </c>
    </row>
    <row r="201" spans="1:10" ht="38.25" x14ac:dyDescent="0.2">
      <c r="A201" s="41" t="s">
        <v>350</v>
      </c>
      <c r="B201" s="42" t="s">
        <v>945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J201" s="19">
        <f t="shared" si="3"/>
        <v>0</v>
      </c>
    </row>
    <row r="202" spans="1:10" ht="38.25" x14ac:dyDescent="0.2">
      <c r="A202" s="41" t="s">
        <v>351</v>
      </c>
      <c r="B202" s="42" t="s">
        <v>946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J202" s="19">
        <f t="shared" si="3"/>
        <v>0</v>
      </c>
    </row>
    <row r="203" spans="1:10" ht="38.25" x14ac:dyDescent="0.2">
      <c r="A203" s="41" t="s">
        <v>353</v>
      </c>
      <c r="B203" s="42" t="s">
        <v>947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J203" s="19">
        <f t="shared" si="3"/>
        <v>0</v>
      </c>
    </row>
    <row r="204" spans="1:10" ht="25.5" x14ac:dyDescent="0.2">
      <c r="A204" s="41" t="s">
        <v>354</v>
      </c>
      <c r="B204" s="42" t="s">
        <v>948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J204" s="19">
        <f t="shared" si="3"/>
        <v>0</v>
      </c>
    </row>
    <row r="205" spans="1:10" ht="38.25" x14ac:dyDescent="0.2">
      <c r="A205" s="41" t="s">
        <v>356</v>
      </c>
      <c r="B205" s="42" t="s">
        <v>949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J205" s="19">
        <f t="shared" si="3"/>
        <v>0</v>
      </c>
    </row>
    <row r="206" spans="1:10" ht="25.5" x14ac:dyDescent="0.2">
      <c r="A206" s="41" t="s">
        <v>358</v>
      </c>
      <c r="B206" s="42" t="s">
        <v>950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J206" s="19">
        <f t="shared" si="3"/>
        <v>0</v>
      </c>
    </row>
    <row r="207" spans="1:10" ht="38.25" x14ac:dyDescent="0.2">
      <c r="A207" s="41" t="s">
        <v>360</v>
      </c>
      <c r="B207" s="42" t="s">
        <v>951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J207" s="19">
        <f t="shared" si="3"/>
        <v>0</v>
      </c>
    </row>
    <row r="208" spans="1:10" ht="38.25" x14ac:dyDescent="0.2">
      <c r="A208" s="41" t="s">
        <v>362</v>
      </c>
      <c r="B208" s="42" t="s">
        <v>952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J208" s="19">
        <f t="shared" si="3"/>
        <v>0</v>
      </c>
    </row>
    <row r="209" spans="1:10" ht="25.5" x14ac:dyDescent="0.2">
      <c r="A209" s="41" t="s">
        <v>363</v>
      </c>
      <c r="B209" s="42" t="s">
        <v>953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J209" s="19">
        <f t="shared" si="3"/>
        <v>0</v>
      </c>
    </row>
    <row r="210" spans="1:10" ht="25.5" x14ac:dyDescent="0.2">
      <c r="A210" s="41" t="s">
        <v>365</v>
      </c>
      <c r="B210" s="42" t="s">
        <v>954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J210" s="19">
        <f t="shared" si="3"/>
        <v>0</v>
      </c>
    </row>
    <row r="211" spans="1:10" ht="51" x14ac:dyDescent="0.2">
      <c r="A211" s="41" t="s">
        <v>366</v>
      </c>
      <c r="B211" s="42" t="s">
        <v>955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J211" s="19">
        <f t="shared" si="3"/>
        <v>0</v>
      </c>
    </row>
    <row r="212" spans="1:10" ht="38.25" x14ac:dyDescent="0.2">
      <c r="A212" s="41" t="s">
        <v>368</v>
      </c>
      <c r="B212" s="42" t="s">
        <v>956</v>
      </c>
      <c r="C212" s="47">
        <v>0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J212" s="19">
        <f t="shared" si="3"/>
        <v>0</v>
      </c>
    </row>
    <row r="213" spans="1:10" ht="25.5" x14ac:dyDescent="0.2">
      <c r="A213" s="41" t="s">
        <v>370</v>
      </c>
      <c r="B213" s="42" t="s">
        <v>957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J213" s="19">
        <f t="shared" si="3"/>
        <v>0</v>
      </c>
    </row>
    <row r="214" spans="1:10" ht="25.5" x14ac:dyDescent="0.2">
      <c r="A214" s="43" t="s">
        <v>371</v>
      </c>
      <c r="B214" s="44" t="s">
        <v>958</v>
      </c>
      <c r="C214" s="48">
        <v>0</v>
      </c>
      <c r="D214" s="48">
        <v>0</v>
      </c>
      <c r="E214" s="48">
        <v>0</v>
      </c>
      <c r="F214" s="48">
        <v>147988</v>
      </c>
      <c r="G214" s="48">
        <v>0</v>
      </c>
      <c r="H214" s="48">
        <v>0</v>
      </c>
      <c r="J214" s="19">
        <f t="shared" si="3"/>
        <v>147988</v>
      </c>
    </row>
    <row r="215" spans="1:10" ht="25.5" x14ac:dyDescent="0.2">
      <c r="A215" s="41" t="s">
        <v>373</v>
      </c>
      <c r="B215" s="42" t="s">
        <v>959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J215" s="19">
        <f t="shared" si="3"/>
        <v>0</v>
      </c>
    </row>
    <row r="216" spans="1:10" ht="38.25" x14ac:dyDescent="0.2">
      <c r="A216" s="41" t="s">
        <v>375</v>
      </c>
      <c r="B216" s="42" t="s">
        <v>960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J216" s="19">
        <f t="shared" si="3"/>
        <v>0</v>
      </c>
    </row>
    <row r="217" spans="1:10" ht="25.5" x14ac:dyDescent="0.2">
      <c r="A217" s="41" t="s">
        <v>377</v>
      </c>
      <c r="B217" s="42" t="s">
        <v>961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J217" s="19">
        <f t="shared" si="3"/>
        <v>0</v>
      </c>
    </row>
    <row r="218" spans="1:10" ht="25.5" x14ac:dyDescent="0.2">
      <c r="A218" s="41" t="s">
        <v>379</v>
      </c>
      <c r="B218" s="42" t="s">
        <v>962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J218" s="19">
        <f t="shared" si="3"/>
        <v>0</v>
      </c>
    </row>
    <row r="219" spans="1:10" ht="38.25" x14ac:dyDescent="0.2">
      <c r="A219" s="41" t="s">
        <v>381</v>
      </c>
      <c r="B219" s="42" t="s">
        <v>963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J219" s="19">
        <f t="shared" si="3"/>
        <v>0</v>
      </c>
    </row>
    <row r="220" spans="1:10" ht="51" x14ac:dyDescent="0.2">
      <c r="A220" s="41" t="s">
        <v>383</v>
      </c>
      <c r="B220" s="42" t="s">
        <v>964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J220" s="19">
        <f t="shared" si="3"/>
        <v>0</v>
      </c>
    </row>
    <row r="221" spans="1:10" ht="38.25" x14ac:dyDescent="0.2">
      <c r="A221" s="41" t="s">
        <v>385</v>
      </c>
      <c r="B221" s="42" t="s">
        <v>965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J221" s="19">
        <f t="shared" si="3"/>
        <v>0</v>
      </c>
    </row>
    <row r="222" spans="1:10" ht="25.5" x14ac:dyDescent="0.2">
      <c r="A222" s="41" t="s">
        <v>386</v>
      </c>
      <c r="B222" s="42" t="s">
        <v>966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J222" s="19">
        <f t="shared" si="3"/>
        <v>0</v>
      </c>
    </row>
    <row r="223" spans="1:10" ht="25.5" x14ac:dyDescent="0.2">
      <c r="A223" s="41" t="s">
        <v>388</v>
      </c>
      <c r="B223" s="42" t="s">
        <v>967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J223" s="19">
        <f t="shared" si="3"/>
        <v>0</v>
      </c>
    </row>
    <row r="224" spans="1:10" ht="38.25" x14ac:dyDescent="0.2">
      <c r="A224" s="41" t="s">
        <v>390</v>
      </c>
      <c r="B224" s="42" t="s">
        <v>968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J224" s="19">
        <f t="shared" si="3"/>
        <v>0</v>
      </c>
    </row>
    <row r="225" spans="1:10" ht="51" x14ac:dyDescent="0.2">
      <c r="A225" s="41" t="s">
        <v>391</v>
      </c>
      <c r="B225" s="42" t="s">
        <v>969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J225" s="19">
        <f t="shared" si="3"/>
        <v>0</v>
      </c>
    </row>
    <row r="226" spans="1:10" ht="38.25" x14ac:dyDescent="0.2">
      <c r="A226" s="41" t="s">
        <v>393</v>
      </c>
      <c r="B226" s="42" t="s">
        <v>970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J226" s="19">
        <f t="shared" si="3"/>
        <v>0</v>
      </c>
    </row>
    <row r="227" spans="1:10" ht="38.25" x14ac:dyDescent="0.2">
      <c r="A227" s="41" t="s">
        <v>395</v>
      </c>
      <c r="B227" s="42" t="s">
        <v>971</v>
      </c>
      <c r="C227" s="47">
        <v>28703055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J227" s="19">
        <f t="shared" si="3"/>
        <v>28703055</v>
      </c>
    </row>
    <row r="228" spans="1:10" ht="38.25" x14ac:dyDescent="0.2">
      <c r="A228" s="41" t="s">
        <v>397</v>
      </c>
      <c r="B228" s="42" t="s">
        <v>972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J228" s="19">
        <f t="shared" si="3"/>
        <v>0</v>
      </c>
    </row>
    <row r="229" spans="1:10" ht="38.25" x14ac:dyDescent="0.2">
      <c r="A229" s="41" t="s">
        <v>399</v>
      </c>
      <c r="B229" s="42" t="s">
        <v>973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J229" s="19">
        <f t="shared" si="3"/>
        <v>0</v>
      </c>
    </row>
    <row r="230" spans="1:10" ht="38.25" x14ac:dyDescent="0.2">
      <c r="A230" s="41" t="s">
        <v>401</v>
      </c>
      <c r="B230" s="42" t="s">
        <v>974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J230" s="19">
        <f t="shared" si="3"/>
        <v>0</v>
      </c>
    </row>
    <row r="231" spans="1:10" ht="38.25" x14ac:dyDescent="0.2">
      <c r="A231" s="41" t="s">
        <v>403</v>
      </c>
      <c r="B231" s="42" t="s">
        <v>975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J231" s="19">
        <f t="shared" si="3"/>
        <v>0</v>
      </c>
    </row>
    <row r="232" spans="1:10" ht="38.25" x14ac:dyDescent="0.2">
      <c r="A232" s="41" t="s">
        <v>405</v>
      </c>
      <c r="B232" s="42" t="s">
        <v>976</v>
      </c>
      <c r="C232" s="47">
        <v>28703055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J232" s="19">
        <f t="shared" si="3"/>
        <v>28703055</v>
      </c>
    </row>
    <row r="233" spans="1:10" ht="38.25" x14ac:dyDescent="0.2">
      <c r="A233" s="41" t="s">
        <v>406</v>
      </c>
      <c r="B233" s="42" t="s">
        <v>977</v>
      </c>
      <c r="C233" s="47">
        <v>0</v>
      </c>
      <c r="D233" s="47">
        <v>0</v>
      </c>
      <c r="E233" s="47">
        <v>0</v>
      </c>
      <c r="F233" s="47">
        <v>0</v>
      </c>
      <c r="G233" s="47">
        <v>0</v>
      </c>
      <c r="H233" s="47">
        <v>0</v>
      </c>
      <c r="J233" s="19">
        <f t="shared" si="3"/>
        <v>0</v>
      </c>
    </row>
    <row r="234" spans="1:10" ht="38.25" x14ac:dyDescent="0.2">
      <c r="A234" s="41" t="s">
        <v>408</v>
      </c>
      <c r="B234" s="42" t="s">
        <v>978</v>
      </c>
      <c r="C234" s="47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J234" s="19">
        <f t="shared" si="3"/>
        <v>0</v>
      </c>
    </row>
    <row r="235" spans="1:10" ht="51" x14ac:dyDescent="0.2">
      <c r="A235" s="41" t="s">
        <v>410</v>
      </c>
      <c r="B235" s="42" t="s">
        <v>979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J235" s="19">
        <f t="shared" si="3"/>
        <v>0</v>
      </c>
    </row>
    <row r="236" spans="1:10" ht="38.25" x14ac:dyDescent="0.2">
      <c r="A236" s="41" t="s">
        <v>411</v>
      </c>
      <c r="B236" s="42" t="s">
        <v>980</v>
      </c>
      <c r="C236" s="47">
        <v>0</v>
      </c>
      <c r="D236" s="47">
        <v>0</v>
      </c>
      <c r="E236" s="47">
        <v>0</v>
      </c>
      <c r="F236" s="47">
        <v>0</v>
      </c>
      <c r="G236" s="47">
        <v>0</v>
      </c>
      <c r="H236" s="47">
        <v>0</v>
      </c>
      <c r="J236" s="19">
        <f t="shared" si="3"/>
        <v>0</v>
      </c>
    </row>
    <row r="237" spans="1:10" ht="25.5" x14ac:dyDescent="0.2">
      <c r="A237" s="41" t="s">
        <v>413</v>
      </c>
      <c r="B237" s="42" t="s">
        <v>981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J237" s="19">
        <f t="shared" si="3"/>
        <v>0</v>
      </c>
    </row>
    <row r="238" spans="1:10" ht="25.5" x14ac:dyDescent="0.2">
      <c r="A238" s="43" t="s">
        <v>415</v>
      </c>
      <c r="B238" s="44" t="s">
        <v>982</v>
      </c>
      <c r="C238" s="48">
        <v>28703055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J238" s="19">
        <f t="shared" si="3"/>
        <v>28703055</v>
      </c>
    </row>
    <row r="239" spans="1:10" x14ac:dyDescent="0.2">
      <c r="A239" s="41" t="s">
        <v>417</v>
      </c>
      <c r="B239" s="42" t="s">
        <v>983</v>
      </c>
      <c r="C239" s="47">
        <v>107218273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J239" s="19">
        <f t="shared" si="3"/>
        <v>107218273</v>
      </c>
    </row>
    <row r="240" spans="1:10" ht="25.5" x14ac:dyDescent="0.2">
      <c r="A240" s="41" t="s">
        <v>419</v>
      </c>
      <c r="B240" s="42" t="s">
        <v>984</v>
      </c>
      <c r="C240" s="47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J240" s="19">
        <f t="shared" si="3"/>
        <v>0</v>
      </c>
    </row>
    <row r="241" spans="1:10" ht="25.5" x14ac:dyDescent="0.2">
      <c r="A241" s="41" t="s">
        <v>421</v>
      </c>
      <c r="B241" s="42" t="s">
        <v>985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J241" s="19">
        <f t="shared" si="3"/>
        <v>0</v>
      </c>
    </row>
    <row r="242" spans="1:10" x14ac:dyDescent="0.2">
      <c r="A242" s="41" t="s">
        <v>423</v>
      </c>
      <c r="B242" s="42" t="s">
        <v>986</v>
      </c>
      <c r="C242" s="47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J242" s="19">
        <f t="shared" si="3"/>
        <v>0</v>
      </c>
    </row>
    <row r="243" spans="1:10" ht="38.25" x14ac:dyDescent="0.2">
      <c r="A243" s="41" t="s">
        <v>425</v>
      </c>
      <c r="B243" s="42" t="s">
        <v>987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J243" s="19">
        <f t="shared" si="3"/>
        <v>0</v>
      </c>
    </row>
    <row r="244" spans="1:10" ht="38.25" x14ac:dyDescent="0.2">
      <c r="A244" s="41" t="s">
        <v>426</v>
      </c>
      <c r="B244" s="42" t="s">
        <v>988</v>
      </c>
      <c r="C244" s="47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J244" s="19">
        <f t="shared" si="3"/>
        <v>0</v>
      </c>
    </row>
    <row r="245" spans="1:10" ht="25.5" x14ac:dyDescent="0.2">
      <c r="A245" s="41" t="s">
        <v>428</v>
      </c>
      <c r="B245" s="42" t="s">
        <v>1125</v>
      </c>
      <c r="C245" s="47">
        <v>26249186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J245" s="19">
        <f t="shared" si="3"/>
        <v>26249186</v>
      </c>
    </row>
    <row r="246" spans="1:10" ht="25.5" x14ac:dyDescent="0.2">
      <c r="A246" s="41" t="s">
        <v>429</v>
      </c>
      <c r="B246" s="42" t="s">
        <v>1126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J246" s="19">
        <f t="shared" si="3"/>
        <v>0</v>
      </c>
    </row>
    <row r="247" spans="1:10" ht="25.5" x14ac:dyDescent="0.2">
      <c r="A247" s="41" t="s">
        <v>431</v>
      </c>
      <c r="B247" s="42" t="s">
        <v>1127</v>
      </c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J247" s="19">
        <f t="shared" si="3"/>
        <v>0</v>
      </c>
    </row>
    <row r="248" spans="1:10" ht="25.5" x14ac:dyDescent="0.2">
      <c r="A248" s="43" t="s">
        <v>433</v>
      </c>
      <c r="B248" s="44" t="s">
        <v>989</v>
      </c>
      <c r="C248" s="48">
        <v>133467459</v>
      </c>
      <c r="D248" s="48">
        <v>0</v>
      </c>
      <c r="E248" s="48">
        <v>0</v>
      </c>
      <c r="F248" s="48">
        <v>0</v>
      </c>
      <c r="G248" s="48">
        <v>0</v>
      </c>
      <c r="H248" s="48">
        <v>0</v>
      </c>
      <c r="J248" s="19">
        <f t="shared" si="3"/>
        <v>133467459</v>
      </c>
    </row>
    <row r="249" spans="1:10" x14ac:dyDescent="0.2">
      <c r="A249" s="43" t="s">
        <v>435</v>
      </c>
      <c r="B249" s="44" t="s">
        <v>990</v>
      </c>
      <c r="C249" s="48">
        <v>162170514</v>
      </c>
      <c r="D249" s="48">
        <v>0</v>
      </c>
      <c r="E249" s="48">
        <v>0</v>
      </c>
      <c r="F249" s="48">
        <v>147988</v>
      </c>
      <c r="G249" s="48">
        <v>0</v>
      </c>
      <c r="H249" s="48">
        <v>0</v>
      </c>
      <c r="J249" s="19">
        <f t="shared" si="3"/>
        <v>162318502</v>
      </c>
    </row>
    <row r="250" spans="1:10" ht="25.5" x14ac:dyDescent="0.2">
      <c r="A250" s="43" t="s">
        <v>437</v>
      </c>
      <c r="B250" s="44" t="s">
        <v>991</v>
      </c>
      <c r="C250" s="48">
        <v>0</v>
      </c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J250" s="19">
        <f t="shared" si="3"/>
        <v>0</v>
      </c>
    </row>
    <row r="251" spans="1:10" ht="25.5" x14ac:dyDescent="0.2">
      <c r="A251" s="41" t="s">
        <v>439</v>
      </c>
      <c r="B251" s="42" t="s">
        <v>992</v>
      </c>
      <c r="C251" s="47">
        <v>167269794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J251" s="19">
        <f t="shared" si="3"/>
        <v>167269794</v>
      </c>
    </row>
    <row r="252" spans="1:10" ht="25.5" x14ac:dyDescent="0.2">
      <c r="A252" s="41" t="s">
        <v>441</v>
      </c>
      <c r="B252" s="42" t="s">
        <v>993</v>
      </c>
      <c r="C252" s="47">
        <v>16794762</v>
      </c>
      <c r="D252" s="47">
        <v>17788537</v>
      </c>
      <c r="E252" s="47">
        <v>58253393</v>
      </c>
      <c r="F252" s="47">
        <v>4099599</v>
      </c>
      <c r="G252" s="47">
        <v>20913857</v>
      </c>
      <c r="H252" s="47">
        <v>8875926</v>
      </c>
      <c r="J252" s="19">
        <f t="shared" si="3"/>
        <v>126726074</v>
      </c>
    </row>
    <row r="253" spans="1:10" x14ac:dyDescent="0.2">
      <c r="A253" s="41" t="s">
        <v>442</v>
      </c>
      <c r="B253" s="42" t="s">
        <v>994</v>
      </c>
      <c r="C253" s="47">
        <v>1283627955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J253" s="19">
        <f t="shared" si="3"/>
        <v>1283627955</v>
      </c>
    </row>
    <row r="254" spans="1:10" ht="25.5" x14ac:dyDescent="0.2">
      <c r="A254" s="43" t="s">
        <v>444</v>
      </c>
      <c r="B254" s="44" t="s">
        <v>995</v>
      </c>
      <c r="C254" s="48">
        <v>1467692511</v>
      </c>
      <c r="D254" s="48">
        <v>17788537</v>
      </c>
      <c r="E254" s="48">
        <v>58253393</v>
      </c>
      <c r="F254" s="48">
        <v>4099599</v>
      </c>
      <c r="G254" s="48">
        <v>20913857</v>
      </c>
      <c r="H254" s="48">
        <v>8875926</v>
      </c>
      <c r="J254" s="19">
        <f t="shared" si="3"/>
        <v>1577623823</v>
      </c>
    </row>
    <row r="255" spans="1:10" x14ac:dyDescent="0.2">
      <c r="A255" s="43" t="s">
        <v>446</v>
      </c>
      <c r="B255" s="44" t="s">
        <v>996</v>
      </c>
      <c r="C255" s="48">
        <v>19102316491</v>
      </c>
      <c r="D255" s="48">
        <v>2562705</v>
      </c>
      <c r="E255" s="48">
        <v>85025554</v>
      </c>
      <c r="F255" s="48">
        <v>2248642</v>
      </c>
      <c r="G255" s="48">
        <v>5703559</v>
      </c>
      <c r="H255" s="48">
        <v>19993865</v>
      </c>
      <c r="I255" s="25"/>
      <c r="J255" s="20">
        <f t="shared" si="3"/>
        <v>19217850816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zoomScale="80" zoomScaleNormal="80" workbookViewId="0">
      <pane ySplit="3" topLeftCell="A4" activePane="bottomLeft" state="frozen"/>
      <selection pane="bottomLeft" activeCell="C52" sqref="C52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9" max="9" width="9.140625" customWidth="1"/>
    <col min="10" max="12" width="23.85546875" customWidth="1"/>
  </cols>
  <sheetData>
    <row r="1" spans="1:12" ht="23.25" customHeight="1" x14ac:dyDescent="0.2">
      <c r="A1" s="51" t="s">
        <v>997</v>
      </c>
      <c r="B1" s="52"/>
      <c r="C1" s="52"/>
      <c r="D1" s="5"/>
      <c r="E1" s="5"/>
      <c r="F1" s="5"/>
      <c r="G1" s="5"/>
      <c r="H1" s="5"/>
      <c r="I1" s="5"/>
      <c r="J1" s="5"/>
    </row>
    <row r="2" spans="1:12" ht="15" x14ac:dyDescent="0.2">
      <c r="A2" s="1" t="s">
        <v>5</v>
      </c>
      <c r="B2" s="1" t="s">
        <v>6</v>
      </c>
      <c r="C2" s="2" t="s">
        <v>1041</v>
      </c>
      <c r="D2" s="4" t="s">
        <v>1042</v>
      </c>
      <c r="E2" s="8" t="s">
        <v>1043</v>
      </c>
      <c r="F2" s="13" t="s">
        <v>1045</v>
      </c>
      <c r="G2" s="10" t="s">
        <v>1044</v>
      </c>
      <c r="H2" s="14" t="s">
        <v>1047</v>
      </c>
      <c r="I2" s="11"/>
      <c r="J2" s="9" t="s">
        <v>1048</v>
      </c>
      <c r="K2" s="23" t="s">
        <v>1049</v>
      </c>
      <c r="L2" s="18" t="s">
        <v>1046</v>
      </c>
    </row>
    <row r="3" spans="1:12" ht="15" x14ac:dyDescent="0.2">
      <c r="A3" s="1"/>
      <c r="B3" s="1"/>
      <c r="C3" s="1"/>
      <c r="D3" s="5"/>
      <c r="E3" s="5"/>
      <c r="F3" s="5"/>
      <c r="G3" s="5"/>
      <c r="H3" s="5"/>
      <c r="I3" s="5"/>
      <c r="J3" s="5"/>
    </row>
    <row r="4" spans="1:12" x14ac:dyDescent="0.2">
      <c r="A4" s="37" t="s">
        <v>7</v>
      </c>
      <c r="B4" s="42" t="s">
        <v>998</v>
      </c>
      <c r="C4" s="47">
        <v>716034763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J4" s="19">
        <f>SUM(C4:H4)</f>
        <v>716034763</v>
      </c>
      <c r="L4" s="19">
        <f>+J4+K4</f>
        <v>716034763</v>
      </c>
    </row>
    <row r="5" spans="1:12" ht="25.5" x14ac:dyDescent="0.2">
      <c r="A5" s="37" t="s">
        <v>1</v>
      </c>
      <c r="B5" s="42" t="s">
        <v>999</v>
      </c>
      <c r="C5" s="47">
        <v>606109385</v>
      </c>
      <c r="D5" s="47">
        <v>4936297</v>
      </c>
      <c r="E5" s="47">
        <v>19931888</v>
      </c>
      <c r="F5" s="47">
        <v>3386962</v>
      </c>
      <c r="G5" s="47">
        <v>5816861</v>
      </c>
      <c r="H5" s="47">
        <v>8041046</v>
      </c>
      <c r="J5" s="19">
        <f t="shared" ref="J5:J47" si="0">SUM(C5:H5)</f>
        <v>648222439</v>
      </c>
      <c r="L5" s="19">
        <f t="shared" ref="L5:L47" si="1">+J5+K5</f>
        <v>648222439</v>
      </c>
    </row>
    <row r="6" spans="1:12" ht="25.5" x14ac:dyDescent="0.2">
      <c r="A6" s="37" t="s">
        <v>2</v>
      </c>
      <c r="B6" s="42" t="s">
        <v>1000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J6" s="19">
        <f t="shared" si="0"/>
        <v>0</v>
      </c>
      <c r="L6" s="19">
        <f t="shared" si="1"/>
        <v>0</v>
      </c>
    </row>
    <row r="7" spans="1:12" ht="25.5" x14ac:dyDescent="0.2">
      <c r="A7" s="38" t="s">
        <v>3</v>
      </c>
      <c r="B7" s="44" t="s">
        <v>1001</v>
      </c>
      <c r="C7" s="48">
        <v>1322144148</v>
      </c>
      <c r="D7" s="48">
        <v>4936297</v>
      </c>
      <c r="E7" s="48">
        <v>19931888</v>
      </c>
      <c r="F7" s="48">
        <v>3386962</v>
      </c>
      <c r="G7" s="48">
        <v>5816861</v>
      </c>
      <c r="H7" s="48">
        <v>8041046</v>
      </c>
      <c r="I7" s="25"/>
      <c r="J7" s="19">
        <f t="shared" si="0"/>
        <v>1364257202</v>
      </c>
      <c r="L7" s="19">
        <f t="shared" si="1"/>
        <v>1364257202</v>
      </c>
    </row>
    <row r="8" spans="1:12" x14ac:dyDescent="0.2">
      <c r="A8" s="37" t="s">
        <v>12</v>
      </c>
      <c r="B8" s="42" t="s">
        <v>1002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J8" s="19">
        <f t="shared" si="0"/>
        <v>0</v>
      </c>
      <c r="L8" s="19">
        <f t="shared" si="1"/>
        <v>0</v>
      </c>
    </row>
    <row r="9" spans="1:12" x14ac:dyDescent="0.2">
      <c r="A9" s="37" t="s">
        <v>14</v>
      </c>
      <c r="B9" s="42" t="s">
        <v>1003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J9" s="19">
        <f t="shared" si="0"/>
        <v>0</v>
      </c>
      <c r="L9" s="19">
        <f t="shared" si="1"/>
        <v>0</v>
      </c>
    </row>
    <row r="10" spans="1:12" x14ac:dyDescent="0.2">
      <c r="A10" s="38" t="s">
        <v>16</v>
      </c>
      <c r="B10" s="44" t="s">
        <v>1004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J10" s="19">
        <f t="shared" si="0"/>
        <v>0</v>
      </c>
      <c r="L10" s="19">
        <f t="shared" si="1"/>
        <v>0</v>
      </c>
    </row>
    <row r="11" spans="1:12" ht="25.5" x14ac:dyDescent="0.2">
      <c r="A11" s="37" t="s">
        <v>18</v>
      </c>
      <c r="B11" s="42" t="s">
        <v>1005</v>
      </c>
      <c r="C11" s="47">
        <v>908072305</v>
      </c>
      <c r="D11" s="47">
        <v>299536683</v>
      </c>
      <c r="E11" s="47">
        <v>475868305</v>
      </c>
      <c r="F11" s="47">
        <v>97040760</v>
      </c>
      <c r="G11" s="47">
        <v>148480395</v>
      </c>
      <c r="H11" s="47">
        <v>177330846</v>
      </c>
      <c r="J11" s="19">
        <f t="shared" si="0"/>
        <v>2106329294</v>
      </c>
      <c r="K11" s="19">
        <f>+'04 A'!K19</f>
        <v>-1198256989</v>
      </c>
      <c r="L11" s="19">
        <f t="shared" si="1"/>
        <v>908072305</v>
      </c>
    </row>
    <row r="12" spans="1:12" ht="25.5" x14ac:dyDescent="0.2">
      <c r="A12" s="37" t="s">
        <v>20</v>
      </c>
      <c r="B12" s="42" t="s">
        <v>1006</v>
      </c>
      <c r="C12" s="47">
        <v>6383600</v>
      </c>
      <c r="D12" s="47">
        <v>5186128</v>
      </c>
      <c r="E12" s="47">
        <v>0</v>
      </c>
      <c r="F12" s="47">
        <v>493000</v>
      </c>
      <c r="G12" s="47">
        <v>0</v>
      </c>
      <c r="H12" s="47">
        <v>0</v>
      </c>
      <c r="J12" s="19">
        <f t="shared" si="0"/>
        <v>12062728</v>
      </c>
      <c r="L12" s="19">
        <f t="shared" si="1"/>
        <v>12062728</v>
      </c>
    </row>
    <row r="13" spans="1:12" ht="25.5" x14ac:dyDescent="0.2">
      <c r="A13" s="37" t="s">
        <v>22</v>
      </c>
      <c r="B13" s="42" t="s">
        <v>1007</v>
      </c>
      <c r="C13" s="47">
        <v>64457443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J13" s="19">
        <f t="shared" si="0"/>
        <v>64457443</v>
      </c>
      <c r="L13" s="19">
        <f t="shared" si="1"/>
        <v>64457443</v>
      </c>
    </row>
    <row r="14" spans="1:12" x14ac:dyDescent="0.2">
      <c r="A14" s="37" t="s">
        <v>24</v>
      </c>
      <c r="B14" s="42" t="s">
        <v>1008</v>
      </c>
      <c r="C14" s="47">
        <v>439714915</v>
      </c>
      <c r="D14" s="47">
        <v>1055767</v>
      </c>
      <c r="E14" s="47">
        <v>2072803</v>
      </c>
      <c r="F14" s="47">
        <v>2178596</v>
      </c>
      <c r="G14" s="47">
        <v>358251</v>
      </c>
      <c r="H14" s="47">
        <v>658410</v>
      </c>
      <c r="J14" s="19">
        <f t="shared" si="0"/>
        <v>446038742</v>
      </c>
      <c r="L14" s="19">
        <f t="shared" si="1"/>
        <v>446038742</v>
      </c>
    </row>
    <row r="15" spans="1:12" ht="25.5" x14ac:dyDescent="0.2">
      <c r="A15" s="38" t="s">
        <v>26</v>
      </c>
      <c r="B15" s="44" t="s">
        <v>1009</v>
      </c>
      <c r="C15" s="48">
        <v>1418628263</v>
      </c>
      <c r="D15" s="48">
        <v>305778578</v>
      </c>
      <c r="E15" s="48">
        <v>477941108</v>
      </c>
      <c r="F15" s="48">
        <v>99712356</v>
      </c>
      <c r="G15" s="48">
        <v>148838646</v>
      </c>
      <c r="H15" s="48">
        <v>177989256</v>
      </c>
      <c r="J15" s="19">
        <f t="shared" si="0"/>
        <v>2628888207</v>
      </c>
      <c r="K15" s="20">
        <f>+K11</f>
        <v>-1198256989</v>
      </c>
      <c r="L15" s="19">
        <f t="shared" si="1"/>
        <v>1430631218</v>
      </c>
    </row>
    <row r="16" spans="1:12" x14ac:dyDescent="0.2">
      <c r="A16" s="37" t="s">
        <v>0</v>
      </c>
      <c r="B16" s="42" t="s">
        <v>1010</v>
      </c>
      <c r="C16" s="47">
        <v>5429873</v>
      </c>
      <c r="D16" s="47">
        <v>3673274</v>
      </c>
      <c r="E16" s="47">
        <v>5782429</v>
      </c>
      <c r="F16" s="47">
        <v>4130709</v>
      </c>
      <c r="G16" s="47">
        <v>3639057</v>
      </c>
      <c r="H16" s="47">
        <v>14676987</v>
      </c>
      <c r="J16" s="19">
        <f t="shared" si="0"/>
        <v>37332329</v>
      </c>
      <c r="L16" s="19">
        <f t="shared" si="1"/>
        <v>37332329</v>
      </c>
    </row>
    <row r="17" spans="1:12" x14ac:dyDescent="0.2">
      <c r="A17" s="37" t="s">
        <v>29</v>
      </c>
      <c r="B17" s="42" t="s">
        <v>1011</v>
      </c>
      <c r="C17" s="47">
        <v>446035709</v>
      </c>
      <c r="D17" s="47">
        <v>26910695</v>
      </c>
      <c r="E17" s="47">
        <v>82700800</v>
      </c>
      <c r="F17" s="47">
        <v>33320163</v>
      </c>
      <c r="G17" s="47">
        <v>20098224</v>
      </c>
      <c r="H17" s="47">
        <v>20906316</v>
      </c>
      <c r="J17" s="19">
        <f t="shared" si="0"/>
        <v>629971907</v>
      </c>
      <c r="L17" s="19">
        <f t="shared" si="1"/>
        <v>629971907</v>
      </c>
    </row>
    <row r="18" spans="1:12" x14ac:dyDescent="0.2">
      <c r="A18" s="37" t="s">
        <v>31</v>
      </c>
      <c r="B18" s="42" t="s">
        <v>1012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J18" s="19">
        <f t="shared" si="0"/>
        <v>0</v>
      </c>
      <c r="L18" s="19">
        <f t="shared" si="1"/>
        <v>0</v>
      </c>
    </row>
    <row r="19" spans="1:12" x14ac:dyDescent="0.2">
      <c r="A19" s="37" t="s">
        <v>33</v>
      </c>
      <c r="B19" s="42" t="s">
        <v>1013</v>
      </c>
      <c r="C19" s="47">
        <v>14669301</v>
      </c>
      <c r="D19" s="47">
        <v>3310175</v>
      </c>
      <c r="E19" s="47">
        <v>0</v>
      </c>
      <c r="F19" s="47">
        <v>0</v>
      </c>
      <c r="G19" s="47">
        <v>254602</v>
      </c>
      <c r="H19" s="47">
        <v>0</v>
      </c>
      <c r="J19" s="19">
        <f t="shared" si="0"/>
        <v>18234078</v>
      </c>
      <c r="L19" s="19">
        <f t="shared" si="1"/>
        <v>18234078</v>
      </c>
    </row>
    <row r="20" spans="1:12" x14ac:dyDescent="0.2">
      <c r="A20" s="38" t="s">
        <v>35</v>
      </c>
      <c r="B20" s="44" t="s">
        <v>1014</v>
      </c>
      <c r="C20" s="48">
        <v>466134883</v>
      </c>
      <c r="D20" s="48">
        <v>33894144</v>
      </c>
      <c r="E20" s="48">
        <v>88483229</v>
      </c>
      <c r="F20" s="48">
        <v>37450872</v>
      </c>
      <c r="G20" s="48">
        <v>23991883</v>
      </c>
      <c r="H20" s="48">
        <v>35583303</v>
      </c>
      <c r="J20" s="19">
        <f t="shared" si="0"/>
        <v>685538314</v>
      </c>
      <c r="L20" s="19">
        <f t="shared" si="1"/>
        <v>685538314</v>
      </c>
    </row>
    <row r="21" spans="1:12" x14ac:dyDescent="0.2">
      <c r="A21" s="37" t="s">
        <v>37</v>
      </c>
      <c r="B21" s="42" t="s">
        <v>1015</v>
      </c>
      <c r="C21" s="47">
        <v>8643156</v>
      </c>
      <c r="D21" s="47">
        <v>211032031</v>
      </c>
      <c r="E21" s="47">
        <v>327013328</v>
      </c>
      <c r="F21" s="47">
        <v>46213589</v>
      </c>
      <c r="G21" s="47">
        <v>102943504</v>
      </c>
      <c r="H21" s="47">
        <v>106194346</v>
      </c>
      <c r="J21" s="19">
        <f t="shared" si="0"/>
        <v>802039954</v>
      </c>
      <c r="L21" s="19">
        <f t="shared" si="1"/>
        <v>802039954</v>
      </c>
    </row>
    <row r="22" spans="1:12" x14ac:dyDescent="0.2">
      <c r="A22" s="37" t="s">
        <v>39</v>
      </c>
      <c r="B22" s="42" t="s">
        <v>1016</v>
      </c>
      <c r="C22" s="47">
        <v>63015819</v>
      </c>
      <c r="D22" s="47">
        <v>26499245</v>
      </c>
      <c r="E22" s="47">
        <v>23610023</v>
      </c>
      <c r="F22" s="47">
        <v>5328343</v>
      </c>
      <c r="G22" s="47">
        <v>10470885</v>
      </c>
      <c r="H22" s="47">
        <v>6006074</v>
      </c>
      <c r="J22" s="19">
        <f t="shared" si="0"/>
        <v>134930389</v>
      </c>
      <c r="L22" s="19">
        <f t="shared" si="1"/>
        <v>134930389</v>
      </c>
    </row>
    <row r="23" spans="1:12" x14ac:dyDescent="0.2">
      <c r="A23" s="37" t="s">
        <v>41</v>
      </c>
      <c r="B23" s="42" t="s">
        <v>1017</v>
      </c>
      <c r="C23" s="47">
        <v>9888409</v>
      </c>
      <c r="D23" s="47">
        <v>34400816</v>
      </c>
      <c r="E23" s="47">
        <v>48472205</v>
      </c>
      <c r="F23" s="47">
        <v>6978416</v>
      </c>
      <c r="G23" s="47">
        <v>14967357</v>
      </c>
      <c r="H23" s="47">
        <v>14551590</v>
      </c>
      <c r="J23" s="19">
        <f t="shared" si="0"/>
        <v>129258793</v>
      </c>
      <c r="L23" s="19">
        <f t="shared" si="1"/>
        <v>129258793</v>
      </c>
    </row>
    <row r="24" spans="1:12" x14ac:dyDescent="0.2">
      <c r="A24" s="38" t="s">
        <v>43</v>
      </c>
      <c r="B24" s="44" t="s">
        <v>1018</v>
      </c>
      <c r="C24" s="48">
        <v>81547384</v>
      </c>
      <c r="D24" s="48">
        <v>271932092</v>
      </c>
      <c r="E24" s="48">
        <v>399095556</v>
      </c>
      <c r="F24" s="48">
        <v>58520348</v>
      </c>
      <c r="G24" s="48">
        <v>128381746</v>
      </c>
      <c r="H24" s="48">
        <v>126752010</v>
      </c>
      <c r="J24" s="19">
        <f t="shared" si="0"/>
        <v>1066229136</v>
      </c>
      <c r="L24" s="19">
        <f t="shared" si="1"/>
        <v>1066229136</v>
      </c>
    </row>
    <row r="25" spans="1:12" x14ac:dyDescent="0.2">
      <c r="A25" s="38" t="s">
        <v>44</v>
      </c>
      <c r="B25" s="44" t="s">
        <v>1019</v>
      </c>
      <c r="C25" s="48">
        <v>191199125</v>
      </c>
      <c r="D25" s="48">
        <v>1054852</v>
      </c>
      <c r="E25" s="48">
        <v>1952533</v>
      </c>
      <c r="F25" s="48">
        <v>1204180</v>
      </c>
      <c r="G25" s="48">
        <v>1356307</v>
      </c>
      <c r="H25" s="48">
        <v>4600685</v>
      </c>
      <c r="J25" s="19">
        <f t="shared" si="0"/>
        <v>201367682</v>
      </c>
      <c r="L25" s="19">
        <f t="shared" si="1"/>
        <v>201367682</v>
      </c>
    </row>
    <row r="26" spans="1:12" x14ac:dyDescent="0.2">
      <c r="A26" s="38" t="s">
        <v>46</v>
      </c>
      <c r="B26" s="44" t="s">
        <v>1020</v>
      </c>
      <c r="C26" s="48">
        <v>1754059333</v>
      </c>
      <c r="D26" s="48">
        <v>6672472</v>
      </c>
      <c r="E26" s="48">
        <v>9238369</v>
      </c>
      <c r="F26" s="48">
        <v>6819304</v>
      </c>
      <c r="G26" s="48">
        <v>4316756</v>
      </c>
      <c r="H26" s="48">
        <v>11424824</v>
      </c>
      <c r="J26" s="19">
        <f t="shared" si="0"/>
        <v>1792531058</v>
      </c>
      <c r="K26" s="20">
        <f>+K15</f>
        <v>-1198256989</v>
      </c>
      <c r="L26" s="19">
        <f t="shared" si="1"/>
        <v>594274069</v>
      </c>
    </row>
    <row r="27" spans="1:12" ht="25.5" x14ac:dyDescent="0.2">
      <c r="A27" s="38" t="s">
        <v>48</v>
      </c>
      <c r="B27" s="44" t="s">
        <v>1021</v>
      </c>
      <c r="C27" s="48">
        <v>247831686</v>
      </c>
      <c r="D27" s="48">
        <v>-2838685</v>
      </c>
      <c r="E27" s="48">
        <v>-896691</v>
      </c>
      <c r="F27" s="48">
        <v>-895386</v>
      </c>
      <c r="G27" s="48">
        <v>-3391185</v>
      </c>
      <c r="H27" s="48">
        <v>7669480</v>
      </c>
      <c r="J27" s="19">
        <f t="shared" si="0"/>
        <v>247479219</v>
      </c>
      <c r="L27" s="19">
        <f t="shared" si="1"/>
        <v>247479219</v>
      </c>
    </row>
    <row r="28" spans="1:12" x14ac:dyDescent="0.2">
      <c r="A28" s="37" t="s">
        <v>49</v>
      </c>
      <c r="B28" s="42" t="s">
        <v>1022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J28" s="19">
        <f t="shared" si="0"/>
        <v>0</v>
      </c>
      <c r="L28" s="19">
        <f t="shared" si="1"/>
        <v>0</v>
      </c>
    </row>
    <row r="29" spans="1:12" ht="38.25" x14ac:dyDescent="0.2">
      <c r="A29" s="37" t="s">
        <v>51</v>
      </c>
      <c r="B29" s="42" t="s">
        <v>1023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J29" s="19">
        <f t="shared" si="0"/>
        <v>0</v>
      </c>
      <c r="L29" s="19">
        <f t="shared" si="1"/>
        <v>0</v>
      </c>
    </row>
    <row r="30" spans="1:12" ht="38.25" x14ac:dyDescent="0.2">
      <c r="A30" s="37" t="s">
        <v>53</v>
      </c>
      <c r="B30" s="42" t="s">
        <v>1024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J30" s="19">
        <f t="shared" si="0"/>
        <v>0</v>
      </c>
      <c r="L30" s="19">
        <f t="shared" si="1"/>
        <v>0</v>
      </c>
    </row>
    <row r="31" spans="1:12" ht="25.5" x14ac:dyDescent="0.2">
      <c r="A31" s="37" t="s">
        <v>55</v>
      </c>
      <c r="B31" s="42" t="s">
        <v>1025</v>
      </c>
      <c r="C31" s="47">
        <v>80768287</v>
      </c>
      <c r="D31" s="47">
        <v>59822</v>
      </c>
      <c r="E31" s="47">
        <v>76084</v>
      </c>
      <c r="F31" s="47">
        <v>48479</v>
      </c>
      <c r="G31" s="47">
        <v>39870</v>
      </c>
      <c r="H31" s="47">
        <v>0</v>
      </c>
      <c r="J31" s="19">
        <f t="shared" si="0"/>
        <v>80992542</v>
      </c>
      <c r="L31" s="19">
        <f t="shared" si="1"/>
        <v>80992542</v>
      </c>
    </row>
    <row r="32" spans="1:12" ht="25.5" x14ac:dyDescent="0.2">
      <c r="A32" s="37" t="s">
        <v>57</v>
      </c>
      <c r="B32" s="42" t="s">
        <v>1026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J32" s="19">
        <f t="shared" si="0"/>
        <v>0</v>
      </c>
      <c r="L32" s="19">
        <f t="shared" si="1"/>
        <v>0</v>
      </c>
    </row>
    <row r="33" spans="1:18" ht="38.25" x14ac:dyDescent="0.2">
      <c r="A33" s="37" t="s">
        <v>59</v>
      </c>
      <c r="B33" s="42" t="s">
        <v>1027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J33" s="19">
        <f t="shared" si="0"/>
        <v>0</v>
      </c>
      <c r="L33" s="19">
        <f t="shared" si="1"/>
        <v>0</v>
      </c>
    </row>
    <row r="34" spans="1:18" ht="51" x14ac:dyDescent="0.2">
      <c r="A34" s="37" t="s">
        <v>61</v>
      </c>
      <c r="B34" s="42" t="s">
        <v>1028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J34" s="19">
        <f t="shared" si="0"/>
        <v>0</v>
      </c>
      <c r="L34" s="19">
        <f t="shared" si="1"/>
        <v>0</v>
      </c>
    </row>
    <row r="35" spans="1:18" ht="25.5" x14ac:dyDescent="0.2">
      <c r="A35" s="38" t="s">
        <v>63</v>
      </c>
      <c r="B35" s="44" t="s">
        <v>1029</v>
      </c>
      <c r="C35" s="48">
        <v>80768287</v>
      </c>
      <c r="D35" s="48">
        <v>59822</v>
      </c>
      <c r="E35" s="48">
        <v>76084</v>
      </c>
      <c r="F35" s="48">
        <v>48479</v>
      </c>
      <c r="G35" s="48">
        <v>39870</v>
      </c>
      <c r="H35" s="48">
        <v>0</v>
      </c>
      <c r="J35" s="19">
        <f t="shared" si="0"/>
        <v>80992542</v>
      </c>
      <c r="L35" s="19">
        <f t="shared" si="1"/>
        <v>80992542</v>
      </c>
      <c r="M35" s="20"/>
      <c r="N35" s="20"/>
      <c r="O35" s="20"/>
      <c r="P35" s="20"/>
      <c r="Q35" s="20"/>
      <c r="R35" s="20"/>
    </row>
    <row r="36" spans="1:18" ht="25.5" x14ac:dyDescent="0.2">
      <c r="A36" s="37" t="s">
        <v>64</v>
      </c>
      <c r="B36" s="42" t="s">
        <v>1030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J36" s="19">
        <f t="shared" si="0"/>
        <v>0</v>
      </c>
      <c r="L36" s="19">
        <f t="shared" si="1"/>
        <v>0</v>
      </c>
    </row>
    <row r="37" spans="1:18" ht="38.25" x14ac:dyDescent="0.2">
      <c r="A37" s="37" t="s">
        <v>66</v>
      </c>
      <c r="B37" s="42" t="s">
        <v>1031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J37" s="19">
        <f t="shared" si="0"/>
        <v>0</v>
      </c>
      <c r="L37" s="19">
        <f t="shared" si="1"/>
        <v>0</v>
      </c>
    </row>
    <row r="38" spans="1:18" ht="25.5" x14ac:dyDescent="0.2">
      <c r="A38" s="37" t="s">
        <v>68</v>
      </c>
      <c r="B38" s="42" t="s">
        <v>1032</v>
      </c>
      <c r="C38" s="47">
        <v>0</v>
      </c>
      <c r="D38" s="47">
        <v>0</v>
      </c>
      <c r="E38" s="47">
        <v>16199</v>
      </c>
      <c r="F38" s="47">
        <v>0</v>
      </c>
      <c r="G38" s="47">
        <v>0</v>
      </c>
      <c r="H38" s="47">
        <v>0</v>
      </c>
      <c r="J38" s="19">
        <f t="shared" si="0"/>
        <v>16199</v>
      </c>
      <c r="L38" s="19">
        <f t="shared" si="1"/>
        <v>16199</v>
      </c>
    </row>
    <row r="39" spans="1:18" ht="25.5" x14ac:dyDescent="0.2">
      <c r="A39" s="37" t="s">
        <v>69</v>
      </c>
      <c r="B39" s="42" t="s">
        <v>1033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J39" s="19">
        <f t="shared" si="0"/>
        <v>0</v>
      </c>
      <c r="L39" s="19">
        <f t="shared" si="1"/>
        <v>0</v>
      </c>
    </row>
    <row r="40" spans="1:18" x14ac:dyDescent="0.2">
      <c r="A40" s="37" t="s">
        <v>70</v>
      </c>
      <c r="B40" s="42" t="s">
        <v>1034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J40" s="19">
        <f t="shared" si="0"/>
        <v>0</v>
      </c>
      <c r="L40" s="19">
        <f t="shared" si="1"/>
        <v>0</v>
      </c>
    </row>
    <row r="41" spans="1:18" ht="25.5" x14ac:dyDescent="0.2">
      <c r="A41" s="37" t="s">
        <v>72</v>
      </c>
      <c r="B41" s="42" t="s">
        <v>1035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J41" s="19">
        <f t="shared" si="0"/>
        <v>0</v>
      </c>
      <c r="L41" s="19">
        <f t="shared" si="1"/>
        <v>0</v>
      </c>
    </row>
    <row r="42" spans="1:18" ht="25.5" x14ac:dyDescent="0.2">
      <c r="A42" s="37" t="s">
        <v>73</v>
      </c>
      <c r="B42" s="42" t="s">
        <v>1036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J42" s="19">
        <f t="shared" si="0"/>
        <v>0</v>
      </c>
      <c r="L42" s="19">
        <f t="shared" si="1"/>
        <v>0</v>
      </c>
    </row>
    <row r="43" spans="1:18" ht="38.25" x14ac:dyDescent="0.2">
      <c r="A43" s="37" t="s">
        <v>75</v>
      </c>
      <c r="B43" s="42" t="s">
        <v>1037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J43" s="19">
        <f t="shared" si="0"/>
        <v>0</v>
      </c>
      <c r="L43" s="19">
        <f t="shared" si="1"/>
        <v>0</v>
      </c>
    </row>
    <row r="44" spans="1:18" ht="51" x14ac:dyDescent="0.2">
      <c r="A44" s="37" t="s">
        <v>77</v>
      </c>
      <c r="B44" s="42" t="s">
        <v>1059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J44" s="19">
        <f t="shared" si="0"/>
        <v>0</v>
      </c>
      <c r="L44" s="19">
        <f t="shared" si="1"/>
        <v>0</v>
      </c>
    </row>
    <row r="45" spans="1:18" ht="25.5" x14ac:dyDescent="0.2">
      <c r="A45" s="38" t="s">
        <v>78</v>
      </c>
      <c r="B45" s="44" t="s">
        <v>1038</v>
      </c>
      <c r="C45" s="48">
        <v>0</v>
      </c>
      <c r="D45" s="48">
        <v>0</v>
      </c>
      <c r="E45" s="48">
        <v>16199</v>
      </c>
      <c r="F45" s="48">
        <v>0</v>
      </c>
      <c r="G45" s="48">
        <v>0</v>
      </c>
      <c r="H45" s="48">
        <v>0</v>
      </c>
      <c r="J45" s="19">
        <f t="shared" si="0"/>
        <v>16199</v>
      </c>
      <c r="L45" s="19">
        <f t="shared" si="1"/>
        <v>16199</v>
      </c>
    </row>
    <row r="46" spans="1:18" x14ac:dyDescent="0.2">
      <c r="A46" s="38" t="s">
        <v>80</v>
      </c>
      <c r="B46" s="44" t="s">
        <v>1039</v>
      </c>
      <c r="C46" s="48">
        <v>80768287</v>
      </c>
      <c r="D46" s="48">
        <v>59822</v>
      </c>
      <c r="E46" s="48">
        <v>59885</v>
      </c>
      <c r="F46" s="48">
        <v>48479</v>
      </c>
      <c r="G46" s="48">
        <v>39870</v>
      </c>
      <c r="H46" s="48">
        <v>0</v>
      </c>
      <c r="J46" s="19">
        <f t="shared" si="0"/>
        <v>80976343</v>
      </c>
      <c r="L46" s="19">
        <f t="shared" si="1"/>
        <v>80976343</v>
      </c>
    </row>
    <row r="47" spans="1:18" x14ac:dyDescent="0.2">
      <c r="A47" s="38" t="s">
        <v>82</v>
      </c>
      <c r="B47" s="44" t="s">
        <v>1040</v>
      </c>
      <c r="C47" s="48">
        <v>328599973</v>
      </c>
      <c r="D47" s="48">
        <v>-2778863</v>
      </c>
      <c r="E47" s="48">
        <v>-836806</v>
      </c>
      <c r="F47" s="48">
        <v>-846907</v>
      </c>
      <c r="G47" s="48">
        <v>-3351315</v>
      </c>
      <c r="H47" s="48">
        <v>7669480</v>
      </c>
      <c r="J47" s="19">
        <f t="shared" si="0"/>
        <v>328455562</v>
      </c>
      <c r="L47" s="19">
        <f t="shared" si="1"/>
        <v>328455562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01 A</vt:lpstr>
      <vt:lpstr> 02 A</vt:lpstr>
      <vt:lpstr>03 A</vt:lpstr>
      <vt:lpstr>04 A</vt:lpstr>
      <vt:lpstr>12 A</vt:lpstr>
      <vt:lpstr>13 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Perlaki Zoltán</cp:lastModifiedBy>
  <cp:lastPrinted>2020-04-10T05:53:19Z</cp:lastPrinted>
  <dcterms:created xsi:type="dcterms:W3CDTF">2010-05-29T08:47:41Z</dcterms:created>
  <dcterms:modified xsi:type="dcterms:W3CDTF">2025-04-07T15:33:27Z</dcterms:modified>
</cp:coreProperties>
</file>