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K-Nk bevételek" sheetId="1" state="visible" r:id="rId2"/>
    <sheet name="EGK-Nk intézm.kiadások" sheetId="2" state="visible" r:id="rId3"/>
    <sheet name="12. Előir.felh.ütem" sheetId="3" state="hidden" r:id="rId4"/>
  </sheets>
  <externalReferences>
    <externalReference r:id="rId5"/>
    <externalReference r:id="rId6"/>
  </externalReferences>
  <definedNames>
    <definedName function="false" hidden="false" localSheetId="2" name="_xlnm.Print_Area" vbProcedure="false">'12. Előir.felh.ütem'!$A$1:$N$70</definedName>
    <definedName function="false" hidden="false" name="beruh" vbProcedure="false">'[1]4.1. táj.'!$IV$65536</definedName>
    <definedName function="false" hidden="false" name="intézmények" vbProcedure="false">'[2]4.1. táj.'!$IV$65536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<sst xmlns="http://schemas.openxmlformats.org/spreadsheetml/2006/main" count="332" uniqueCount="159">
  <si>
    <t xml:space="preserve">Ezüstkor Sz.G.K.- Nagykovácsi</t>
  </si>
  <si>
    <t xml:space="preserve">BEVÉTELEI 2017. év.</t>
  </si>
  <si>
    <t xml:space="preserve">Ft.</t>
  </si>
  <si>
    <t xml:space="preserve">Előirányzat csoport, kiemelt előirányzat megnevezése</t>
  </si>
  <si>
    <t xml:space="preserve">Rovat száma</t>
  </si>
  <si>
    <t xml:space="preserve">2017.évi</t>
  </si>
  <si>
    <t xml:space="preserve">Telj.</t>
  </si>
  <si>
    <t xml:space="preserve">Eredeti előir.</t>
  </si>
  <si>
    <t xml:space="preserve">Mód. előir.</t>
  </si>
  <si>
    <t xml:space="preserve">Teljesítés</t>
  </si>
  <si>
    <t xml:space="preserve">(%) </t>
  </si>
  <si>
    <t xml:space="preserve">Költségvetési bevételek</t>
  </si>
  <si>
    <t xml:space="preserve">1.</t>
  </si>
  <si>
    <t xml:space="preserve">Önkormányzatok működési támogatásai</t>
  </si>
  <si>
    <t xml:space="preserve">B11</t>
  </si>
  <si>
    <t xml:space="preserve">2.</t>
  </si>
  <si>
    <t xml:space="preserve">Egyéb műk.célú támog.bevételei Áht-n belülről</t>
  </si>
  <si>
    <t xml:space="preserve">B16</t>
  </si>
  <si>
    <t xml:space="preserve">3.</t>
  </si>
  <si>
    <t xml:space="preserve">Felhalm.célú önkormányzati támogatások</t>
  </si>
  <si>
    <t xml:space="preserve">B21</t>
  </si>
  <si>
    <t xml:space="preserve">4.</t>
  </si>
  <si>
    <t xml:space="preserve">Közhatalmi bevételek</t>
  </si>
  <si>
    <t xml:space="preserve">B3</t>
  </si>
  <si>
    <t xml:space="preserve">5.</t>
  </si>
  <si>
    <t xml:space="preserve">Működési bevételek</t>
  </si>
  <si>
    <t xml:space="preserve">B4</t>
  </si>
  <si>
    <t xml:space="preserve">Felhalmozási bevételek</t>
  </si>
  <si>
    <t xml:space="preserve">Felhalmozási bevételek </t>
  </si>
  <si>
    <t xml:space="preserve">B5</t>
  </si>
  <si>
    <t xml:space="preserve">Működési célú átvett pénzeszközök</t>
  </si>
  <si>
    <t xml:space="preserve">B6</t>
  </si>
  <si>
    <t xml:space="preserve">Felhalmozási célú átvett pénzeszközök</t>
  </si>
  <si>
    <t xml:space="preserve">B7</t>
  </si>
  <si>
    <t xml:space="preserve">Hitel-, kölcsönfelvétel Áht-n kívülről</t>
  </si>
  <si>
    <t xml:space="preserve">B811</t>
  </si>
  <si>
    <t xml:space="preserve">Működési célú kölcsönök</t>
  </si>
  <si>
    <t xml:space="preserve">Kapott kölcsönök</t>
  </si>
  <si>
    <t xml:space="preserve">Nyújtott kölcsönök</t>
  </si>
  <si>
    <t xml:space="preserve">Felhalmozási célú kölcsönök</t>
  </si>
  <si>
    <t xml:space="preserve">Nyújtott kölcsön vissztérülése</t>
  </si>
  <si>
    <t xml:space="preserve">Költségvetési bevételek összesen</t>
  </si>
  <si>
    <t xml:space="preserve">Maradvány igénybevétele</t>
  </si>
  <si>
    <t xml:space="preserve">B813</t>
  </si>
  <si>
    <t xml:space="preserve">Előző évi előir., pm. igénybev. </t>
  </si>
  <si>
    <t xml:space="preserve">B8131</t>
  </si>
  <si>
    <t xml:space="preserve">Előző évi előir., pm. igényb. - Felhalm. célra</t>
  </si>
  <si>
    <t xml:space="preserve">Belföldi értékpapírok bevételei</t>
  </si>
  <si>
    <t xml:space="preserve">B812</t>
  </si>
  <si>
    <t xml:space="preserve">Értékpapírok ért. bev. - Működési célú bev.</t>
  </si>
  <si>
    <t xml:space="preserve">Értékpapírok ért. bev. - Felhalm. célú bev.</t>
  </si>
  <si>
    <t xml:space="preserve">Belföldi finanszírozás bevételei</t>
  </si>
  <si>
    <t xml:space="preserve">B81</t>
  </si>
  <si>
    <t xml:space="preserve">Központi irányítószervi támogatás - működési </t>
  </si>
  <si>
    <t xml:space="preserve">B81612</t>
  </si>
  <si>
    <t xml:space="preserve">Központi irányítószervi támogatás - felhalmozási  </t>
  </si>
  <si>
    <t xml:space="preserve">B81611</t>
  </si>
  <si>
    <t xml:space="preserve">Finanszírozási bevételek összesen</t>
  </si>
  <si>
    <t xml:space="preserve">EGK-Nagykovácsi BEVÉTELEI ÖSSZESEN</t>
  </si>
  <si>
    <t xml:space="preserve">Működési célú bevételek</t>
  </si>
  <si>
    <t xml:space="preserve">Felhalmozási célú bevételek</t>
  </si>
  <si>
    <r>
      <rPr>
        <b val="true"/>
        <u val="single"/>
        <sz val="10"/>
        <rFont val="Arial CE"/>
        <family val="0"/>
        <charset val="238"/>
      </rPr>
      <t xml:space="preserve">B16 rovaton befolyt összeg a 2017. évi támogatás januártól-novemberig terjedő időszakot fedi le</t>
    </r>
    <r>
      <rPr>
        <sz val="10"/>
        <rFont val="Arial CE"/>
        <family val="0"/>
        <charset val="238"/>
      </rPr>
      <t xml:space="preserve"> (11 hónap)</t>
    </r>
  </si>
  <si>
    <r>
      <rPr>
        <sz val="10"/>
        <rFont val="Arial CE"/>
        <family val="0"/>
        <charset val="238"/>
      </rPr>
      <t xml:space="preserve">(ezen kívül </t>
    </r>
    <r>
      <rPr>
        <b val="true"/>
        <u val="single"/>
        <sz val="10"/>
        <rFont val="Arial CE"/>
        <family val="0"/>
        <charset val="238"/>
      </rPr>
      <t xml:space="preserve">2016. évi elmaradt támogatási összeg</t>
    </r>
    <r>
      <rPr>
        <sz val="10"/>
        <rFont val="Arial CE"/>
        <family val="0"/>
        <charset val="238"/>
      </rPr>
      <t xml:space="preserve"> utalásából befolyt még</t>
    </r>
    <r>
      <rPr>
        <b val="true"/>
        <u val="single"/>
        <sz val="10"/>
        <rFont val="Arial CE"/>
        <family val="0"/>
        <charset val="238"/>
      </rPr>
      <t xml:space="preserve"> 1.153.500.-Ft, valamint visszautalásra került 2016.évi különbözet 2.442.875.- Ft</t>
    </r>
    <r>
      <rPr>
        <sz val="10"/>
        <rFont val="Arial CE"/>
        <family val="0"/>
        <charset val="238"/>
      </rPr>
      <t xml:space="preserve">)</t>
    </r>
  </si>
  <si>
    <t xml:space="preserve">KIADÁSAI 2017. év.</t>
  </si>
  <si>
    <t xml:space="preserve">Ft</t>
  </si>
  <si>
    <t xml:space="preserve">Eredeti ei.</t>
  </si>
  <si>
    <t xml:space="preserve">Mód.ei.</t>
  </si>
  <si>
    <t xml:space="preserve">(%)</t>
  </si>
  <si>
    <t xml:space="preserve">Működési kiadások</t>
  </si>
  <si>
    <t xml:space="preserve">Személyi juttatások</t>
  </si>
  <si>
    <t xml:space="preserve">K1</t>
  </si>
  <si>
    <t xml:space="preserve">Munkaadókat terh. járulékok és szoc. hozzájár. adó</t>
  </si>
  <si>
    <t xml:space="preserve">K2</t>
  </si>
  <si>
    <t xml:space="preserve">Dologi kiadások</t>
  </si>
  <si>
    <t xml:space="preserve">K3</t>
  </si>
  <si>
    <t xml:space="preserve">Ellátottak pénzbeli juttatásai</t>
  </si>
  <si>
    <t xml:space="preserve">K4</t>
  </si>
  <si>
    <t xml:space="preserve">Egyéb működési célú kiadások</t>
  </si>
  <si>
    <t xml:space="preserve">K5</t>
  </si>
  <si>
    <t xml:space="preserve">Működési célú támog.kiadások</t>
  </si>
  <si>
    <t xml:space="preserve">K506</t>
  </si>
  <si>
    <t xml:space="preserve">Egyéb műk.c.pe.átadás Áht-n kívülre</t>
  </si>
  <si>
    <t xml:space="preserve">K512</t>
  </si>
  <si>
    <t xml:space="preserve">Felhalmozási kiadások</t>
  </si>
  <si>
    <t xml:space="preserve">Beruházások</t>
  </si>
  <si>
    <t xml:space="preserve">K6</t>
  </si>
  <si>
    <t xml:space="preserve">Felújítások</t>
  </si>
  <si>
    <t xml:space="preserve">K7</t>
  </si>
  <si>
    <t xml:space="preserve">Felhalmozási célú péneszközátadások</t>
  </si>
  <si>
    <t xml:space="preserve">Kölcsönök</t>
  </si>
  <si>
    <t xml:space="preserve">Kölcsön nyújtása</t>
  </si>
  <si>
    <t xml:space="preserve">Kölcsön törlesztése</t>
  </si>
  <si>
    <t xml:space="preserve">Tartalék előirányzatok</t>
  </si>
  <si>
    <t xml:space="preserve">K513</t>
  </si>
  <si>
    <t xml:space="preserve">Általános tartalék (közüzemekre)</t>
  </si>
  <si>
    <t xml:space="preserve">Céltartalék</t>
  </si>
  <si>
    <t xml:space="preserve">Működési célú céltartalékok</t>
  </si>
  <si>
    <t xml:space="preserve">Felhalmozási célú céltartalékok</t>
  </si>
  <si>
    <t xml:space="preserve">Költségvetési kiadások összesen:</t>
  </si>
  <si>
    <t xml:space="preserve">Értékpapírok vásárlásának kiadása</t>
  </si>
  <si>
    <t xml:space="preserve">Értékpapírok vás. - Működési célú kiadások</t>
  </si>
  <si>
    <t xml:space="preserve">Értékpapírok vás. - Felhalmozási célú kiadások</t>
  </si>
  <si>
    <t xml:space="preserve">Finanszírozási kiadások  </t>
  </si>
  <si>
    <t xml:space="preserve">K9</t>
  </si>
  <si>
    <t xml:space="preserve">Felhalm. célú hitel törlesztése és kötvénybevált.</t>
  </si>
  <si>
    <t xml:space="preserve">K911111</t>
  </si>
  <si>
    <t xml:space="preserve">Irányítószervi működési támogatás</t>
  </si>
  <si>
    <t xml:space="preserve">K91512</t>
  </si>
  <si>
    <t xml:space="preserve">Irányítószervi felhalmozási támogatás</t>
  </si>
  <si>
    <t xml:space="preserve">K91511</t>
  </si>
  <si>
    <t xml:space="preserve">Finanszírozási kiadások összesen</t>
  </si>
  <si>
    <t xml:space="preserve">EGK-Nagykovácsi KIADÁSOK ÖSSZESEN</t>
  </si>
  <si>
    <t xml:space="preserve">Működési célú kiadások</t>
  </si>
  <si>
    <t xml:space="preserve">Felhalmozási célú kiadások</t>
  </si>
  <si>
    <t xml:space="preserve">Pénzügyi adminisztrációs költségek (az összesen kiadások 10%-a)</t>
  </si>
  <si>
    <t xml:space="preserve">Kiadások mindösszesen:</t>
  </si>
  <si>
    <t xml:space="preserve">2017. évi bevételek összesen:</t>
  </si>
  <si>
    <t xml:space="preserve">Elszámolási különbözet</t>
  </si>
  <si>
    <t xml:space="preserve">KIADÁSI ÉS BEVÉTELI ELŐIRÁNYZATOK FELHASZNÁLÁSÁNAK ÜTEMTERVE INTÉZMÉNYENKÉNT</t>
  </si>
  <si>
    <t xml:space="preserve">NÉMET NEMZETISÉGI ÖNKORMÁNYZAT SOLYMÁR </t>
  </si>
  <si>
    <t xml:space="preserve">I.     NÉMET NEMZETISÉGI ÖNKORMÁNYZAT</t>
  </si>
  <si>
    <t xml:space="preserve">Megnevezés</t>
  </si>
  <si>
    <t xml:space="preserve">2015. évi várható kiadások havi forgalma (E.Ft)</t>
  </si>
  <si>
    <t xml:space="preserve">Előir. Össz.</t>
  </si>
  <si>
    <t xml:space="preserve">I. hó</t>
  </si>
  <si>
    <t xml:space="preserve">II.hó</t>
  </si>
  <si>
    <t xml:space="preserve">III.hó</t>
  </si>
  <si>
    <t xml:space="preserve">IV.hó</t>
  </si>
  <si>
    <t xml:space="preserve">V.hó</t>
  </si>
  <si>
    <t xml:space="preserve">VI.hó</t>
  </si>
  <si>
    <t xml:space="preserve">VII.hó</t>
  </si>
  <si>
    <t xml:space="preserve">VIII.hó</t>
  </si>
  <si>
    <t xml:space="preserve">IX. hó</t>
  </si>
  <si>
    <t xml:space="preserve">X.hó</t>
  </si>
  <si>
    <t xml:space="preserve">XI.hó</t>
  </si>
  <si>
    <t xml:space="preserve">XII.hó</t>
  </si>
  <si>
    <t xml:space="preserve">Személyi kiadások összesen (K1)</t>
  </si>
  <si>
    <t xml:space="preserve">Munkaad.terh.járul., Szoc.hozz.     (K2)</t>
  </si>
  <si>
    <t xml:space="preserve">Dologi kiadások összesen (K3)</t>
  </si>
  <si>
    <t xml:space="preserve">Ellátottak pénzbeli jutt. (K4)</t>
  </si>
  <si>
    <t xml:space="preserve">Egyéb műk.c.kiad.Áht-n kívülre (K511)</t>
  </si>
  <si>
    <t xml:space="preserve">Felhalmozási kiad.összesen (K6-K7)</t>
  </si>
  <si>
    <t xml:space="preserve">Ált.tartalék (közüzemre) (K512112)</t>
  </si>
  <si>
    <t xml:space="preserve">Működési.tartalék (K512111)</t>
  </si>
  <si>
    <t xml:space="preserve">Irányítószervi műk.tám.(K91512)</t>
  </si>
  <si>
    <t xml:space="preserve">Irányítószervi felh.tám.(K91511)</t>
  </si>
  <si>
    <t xml:space="preserve">Költségvetési kiadások összesen</t>
  </si>
  <si>
    <t xml:space="preserve">2015. évi várható bevételek havi forgalma (E.Ft)</t>
  </si>
  <si>
    <t xml:space="preserve">Önkormányzatok műk.tám.(B11)</t>
  </si>
  <si>
    <t xml:space="preserve">Egyéb műk.c.tám.é.bev.Áht.bel.(B16)</t>
  </si>
  <si>
    <t xml:space="preserve">Működési bevételek (B4)</t>
  </si>
  <si>
    <t xml:space="preserve">Előző évi pm.igénybev.(B8131)</t>
  </si>
  <si>
    <t xml:space="preserve">Központi irány.szervi felh.t.(B81611)</t>
  </si>
  <si>
    <t xml:space="preserve">Központi irány.szervi műk.t.(B81612)</t>
  </si>
  <si>
    <t xml:space="preserve">I/a.     LUSTIGE ZWERGE NEMZETISÉGI ÓVODA</t>
  </si>
  <si>
    <t xml:space="preserve">Munkaad.terh.járul., Szoc.hozz. (K2)</t>
  </si>
  <si>
    <t xml:space="preserve">Egyéb működési célú kiad. (K5)</t>
  </si>
  <si>
    <t xml:space="preserve">Felhalm.tartalék (K512113)</t>
  </si>
  <si>
    <t xml:space="preserve">NÉMET NEMZETISÉGI ÖNKORMÁNYZAT SOLYMÁR ÖSSZESEN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</si>
</sst>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%"/>
  </numFmts>
  <fonts count="22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MS Sans Serif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0"/>
      <charset val="238"/>
    </font>
    <font>
      <b val="true"/>
      <sz val="10"/>
      <name val="Arial"/>
      <family val="2"/>
      <charset val="238"/>
    </font>
    <font>
      <b val="true"/>
      <sz val="10"/>
      <name val="Times New Roman"/>
      <family val="1"/>
      <charset val="238"/>
    </font>
    <font>
      <b val="true"/>
      <sz val="14"/>
      <name val="Times New Roman"/>
      <family val="1"/>
      <charset val="238"/>
    </font>
    <font>
      <sz val="10"/>
      <name val="Times New Roman"/>
      <family val="1"/>
      <charset val="238"/>
    </font>
    <font>
      <b val="true"/>
      <sz val="8"/>
      <name val="Times New Roman"/>
      <family val="1"/>
      <charset val="238"/>
    </font>
    <font>
      <sz val="8"/>
      <name val="Times New Roman"/>
      <family val="1"/>
      <charset val="238"/>
    </font>
    <font>
      <b val="true"/>
      <u val="single"/>
      <sz val="10"/>
      <name val="Arial CE"/>
      <family val="0"/>
      <charset val="238"/>
    </font>
    <font>
      <sz val="10"/>
      <color rgb="FFFF0000"/>
      <name val="Arial CE"/>
      <family val="0"/>
      <charset val="238"/>
    </font>
    <font>
      <b val="true"/>
      <sz val="10"/>
      <name val="Arial CE"/>
      <family val="0"/>
      <charset val="238"/>
    </font>
    <font>
      <b val="true"/>
      <sz val="10"/>
      <color rgb="FFFF0000"/>
      <name val="Symbol"/>
      <family val="1"/>
      <charset val="2"/>
    </font>
    <font>
      <b val="true"/>
      <sz val="12"/>
      <name val="Arial CE"/>
      <family val="0"/>
      <charset val="238"/>
    </font>
    <font>
      <b val="true"/>
      <sz val="12"/>
      <name val="Arial"/>
      <family val="2"/>
      <charset val="238"/>
    </font>
    <font>
      <sz val="12"/>
      <name val="Arial"/>
      <family val="2"/>
      <charset val="238"/>
    </font>
    <font>
      <b val="true"/>
      <i val="true"/>
      <sz val="10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0" xfId="25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4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5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3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8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9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8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12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1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5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5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4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6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4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9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2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5" xfId="2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6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6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6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7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8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9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2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2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3" borderId="2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4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5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4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6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5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5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3" borderId="17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8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2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2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7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4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8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7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26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9" xfId="25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0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12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0" borderId="12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5" xfId="25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6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6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6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7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6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8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0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4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6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2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1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6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27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8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3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3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28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9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29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30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8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4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2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4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8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4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4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4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1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1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1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2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3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5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3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ál 2" xfId="20" builtinId="53" customBuiltin="true"/>
    <cellStyle name="Normál 2 2" xfId="21" builtinId="53" customBuiltin="true"/>
    <cellStyle name="Normál 2 3" xfId="22" builtinId="53" customBuiltin="true"/>
    <cellStyle name="Normál 3" xfId="23" builtinId="53" customBuiltin="true"/>
    <cellStyle name="Normál 4" xfId="24" builtinId="53" customBuiltin="true"/>
    <cellStyle name="Normál 5" xfId="25" builtinId="53" customBuiltin="true"/>
    <cellStyle name="Normál 5 2" xfId="26" builtinId="53" customBuiltin="true"/>
    <cellStyle name="Normál 6" xfId="27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/T:/2005.%20&#233;vi%20k&#246;lt&#233;sgvet&#233;s/Mell&#233;kletek/&#214;sszes%20t&#225;bla%20egyb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/E:/2005.%20&#233;vi%20k&#246;lt&#233;sgvet&#233;s/Mell&#233;kletek/&#214;sszes%20t&#225;bla%20egyb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69696"/>
    <pageSetUpPr fitToPage="false"/>
  </sheetPr>
  <dimension ref="A1:H44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B32" activeCellId="0" sqref="B32"/>
    </sheetView>
  </sheetViews>
  <sheetFormatPr defaultRowHeight="12.75" zeroHeight="false" outlineLevelRow="0" outlineLevelCol="0"/>
  <cols>
    <col collapsed="false" customWidth="true" hidden="false" outlineLevel="0" max="1" min="1" style="1" width="5.55"/>
    <col collapsed="false" customWidth="true" hidden="false" outlineLevel="0" max="2" min="2" style="1" width="4.69"/>
    <col collapsed="false" customWidth="true" hidden="false" outlineLevel="0" max="3" min="3" style="1" width="37.8"/>
    <col collapsed="false" customWidth="true" hidden="false" outlineLevel="0" max="4" min="4" style="1" width="7.68"/>
    <col collapsed="false" customWidth="true" hidden="false" outlineLevel="0" max="5" min="5" style="1" width="10.54"/>
    <col collapsed="false" customWidth="true" hidden="false" outlineLevel="0" max="7" min="6" style="1" width="10.12"/>
    <col collapsed="false" customWidth="true" hidden="false" outlineLevel="0" max="8" min="8" style="1" width="6.12"/>
    <col collapsed="false" customWidth="true" hidden="false" outlineLevel="0" max="257" min="9" style="1" width="9.12"/>
    <col collapsed="false" customWidth="true" hidden="false" outlineLevel="0" max="1025" min="258" style="0" width="9.12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4"/>
      <c r="B3" s="4"/>
      <c r="C3" s="4"/>
      <c r="D3" s="4"/>
      <c r="E3" s="5"/>
      <c r="F3" s="5"/>
      <c r="G3" s="5"/>
      <c r="H3" s="5"/>
    </row>
    <row r="4" customFormat="false" ht="12.75" hidden="false" customHeight="false" outlineLevel="0" collapsed="false">
      <c r="H4" s="6"/>
    </row>
    <row r="5" customFormat="false" ht="19.5" hidden="false" customHeight="false" outlineLevel="0" collapsed="false">
      <c r="A5" s="7"/>
      <c r="B5" s="8"/>
      <c r="C5" s="9"/>
      <c r="D5" s="10"/>
      <c r="E5" s="11"/>
      <c r="F5" s="11"/>
      <c r="G5" s="11"/>
      <c r="H5" s="12" t="s">
        <v>2</v>
      </c>
    </row>
    <row r="6" customFormat="false" ht="12.75" hidden="false" customHeight="true" outlineLevel="0" collapsed="false">
      <c r="A6" s="13" t="s">
        <v>3</v>
      </c>
      <c r="B6" s="13"/>
      <c r="C6" s="13"/>
      <c r="D6" s="14" t="s">
        <v>4</v>
      </c>
      <c r="E6" s="15" t="s">
        <v>5</v>
      </c>
      <c r="F6" s="15"/>
      <c r="G6" s="15"/>
      <c r="H6" s="16" t="s">
        <v>6</v>
      </c>
    </row>
    <row r="7" customFormat="false" ht="26.25" hidden="false" customHeight="false" outlineLevel="0" collapsed="false">
      <c r="A7" s="13"/>
      <c r="B7" s="13"/>
      <c r="C7" s="13"/>
      <c r="D7" s="14"/>
      <c r="E7" s="17" t="s">
        <v>7</v>
      </c>
      <c r="F7" s="17" t="s">
        <v>8</v>
      </c>
      <c r="G7" s="17" t="s">
        <v>9</v>
      </c>
      <c r="H7" s="18" t="s">
        <v>10</v>
      </c>
    </row>
    <row r="8" customFormat="false" ht="12.75" hidden="false" customHeight="true" outlineLevel="0" collapsed="false">
      <c r="A8" s="19" t="s">
        <v>11</v>
      </c>
      <c r="B8" s="19"/>
      <c r="C8" s="19"/>
      <c r="D8" s="20"/>
      <c r="E8" s="21" t="n">
        <f aca="false">SUM(E9:E13)</f>
        <v>18838128</v>
      </c>
      <c r="F8" s="21" t="n">
        <f aca="false">SUM(F9:F13)</f>
        <v>18609125</v>
      </c>
      <c r="G8" s="21" t="n">
        <f aca="false">SUM(G9:G13)</f>
        <v>18609125</v>
      </c>
      <c r="H8" s="22" t="n">
        <f aca="false">SUM(G8/F8)</f>
        <v>1</v>
      </c>
    </row>
    <row r="9" customFormat="false" ht="12.75" hidden="false" customHeight="false" outlineLevel="0" collapsed="false">
      <c r="A9" s="23" t="s">
        <v>12</v>
      </c>
      <c r="B9" s="24" t="s">
        <v>13</v>
      </c>
      <c r="C9" s="24"/>
      <c r="D9" s="25" t="s">
        <v>14</v>
      </c>
      <c r="E9" s="26" t="n">
        <f aca="false">4500000+75000+1260000</f>
        <v>5835000</v>
      </c>
      <c r="F9" s="26" t="n">
        <v>5835000</v>
      </c>
      <c r="G9" s="27" t="n">
        <v>5835000</v>
      </c>
      <c r="H9" s="28" t="n">
        <f aca="false">SUM(G9/F9)</f>
        <v>1</v>
      </c>
    </row>
    <row r="10" customFormat="false" ht="12.75" hidden="false" customHeight="false" outlineLevel="0" collapsed="false">
      <c r="A10" s="23" t="s">
        <v>15</v>
      </c>
      <c r="B10" s="24" t="s">
        <v>16</v>
      </c>
      <c r="C10" s="24"/>
      <c r="D10" s="25" t="s">
        <v>17</v>
      </c>
      <c r="E10" s="26" t="n">
        <v>13003128</v>
      </c>
      <c r="F10" s="26" t="n">
        <v>12774125</v>
      </c>
      <c r="G10" s="27" t="n">
        <v>12774125</v>
      </c>
      <c r="H10" s="28" t="n">
        <f aca="false">SUM(G10/F10)</f>
        <v>1</v>
      </c>
    </row>
    <row r="11" customFormat="false" ht="12.75" hidden="false" customHeight="false" outlineLevel="0" collapsed="false">
      <c r="A11" s="23" t="s">
        <v>18</v>
      </c>
      <c r="B11" s="24" t="s">
        <v>19</v>
      </c>
      <c r="C11" s="24"/>
      <c r="D11" s="25" t="s">
        <v>20</v>
      </c>
      <c r="E11" s="26" t="n">
        <v>0</v>
      </c>
      <c r="F11" s="26" t="n">
        <v>0</v>
      </c>
      <c r="G11" s="27"/>
      <c r="H11" s="29"/>
    </row>
    <row r="12" customFormat="false" ht="12.75" hidden="false" customHeight="false" outlineLevel="0" collapsed="false">
      <c r="A12" s="23" t="s">
        <v>21</v>
      </c>
      <c r="B12" s="24" t="s">
        <v>22</v>
      </c>
      <c r="C12" s="24"/>
      <c r="D12" s="25" t="s">
        <v>23</v>
      </c>
      <c r="E12" s="26" t="n">
        <v>0</v>
      </c>
      <c r="F12" s="26" t="n">
        <v>0</v>
      </c>
      <c r="G12" s="27"/>
      <c r="H12" s="30"/>
    </row>
    <row r="13" customFormat="false" ht="13.5" hidden="false" customHeight="false" outlineLevel="0" collapsed="false">
      <c r="A13" s="23" t="s">
        <v>24</v>
      </c>
      <c r="B13" s="31" t="s">
        <v>25</v>
      </c>
      <c r="C13" s="31"/>
      <c r="D13" s="32" t="s">
        <v>26</v>
      </c>
      <c r="E13" s="33"/>
      <c r="F13" s="33"/>
      <c r="G13" s="34"/>
      <c r="H13" s="35"/>
    </row>
    <row r="14" customFormat="false" ht="12.75" hidden="false" customHeight="true" outlineLevel="0" collapsed="false">
      <c r="A14" s="19" t="s">
        <v>27</v>
      </c>
      <c r="B14" s="19"/>
      <c r="C14" s="19"/>
      <c r="D14" s="20"/>
      <c r="E14" s="21" t="n">
        <f aca="false">SUM(E15:E17)</f>
        <v>0</v>
      </c>
      <c r="F14" s="21" t="n">
        <f aca="false">SUM(F15:F17)</f>
        <v>0</v>
      </c>
      <c r="G14" s="21" t="n">
        <f aca="false">SUM(G15:G17)</f>
        <v>0</v>
      </c>
      <c r="H14" s="22"/>
    </row>
    <row r="15" customFormat="false" ht="12.75" hidden="true" customHeight="false" outlineLevel="0" collapsed="false">
      <c r="A15" s="23" t="s">
        <v>12</v>
      </c>
      <c r="B15" s="24" t="s">
        <v>28</v>
      </c>
      <c r="C15" s="24"/>
      <c r="D15" s="25" t="s">
        <v>29</v>
      </c>
      <c r="E15" s="26"/>
      <c r="F15" s="26"/>
      <c r="G15" s="27"/>
      <c r="H15" s="29"/>
    </row>
    <row r="16" customFormat="false" ht="12.75" hidden="true" customHeight="false" outlineLevel="0" collapsed="false">
      <c r="A16" s="23" t="s">
        <v>15</v>
      </c>
      <c r="B16" s="24" t="s">
        <v>30</v>
      </c>
      <c r="C16" s="24"/>
      <c r="D16" s="25" t="s">
        <v>31</v>
      </c>
      <c r="E16" s="26" t="n">
        <v>0</v>
      </c>
      <c r="F16" s="26"/>
      <c r="G16" s="27"/>
      <c r="H16" s="28"/>
    </row>
    <row r="17" customFormat="false" ht="13.5" hidden="true" customHeight="false" outlineLevel="0" collapsed="false">
      <c r="A17" s="23" t="s">
        <v>18</v>
      </c>
      <c r="B17" s="31" t="s">
        <v>32</v>
      </c>
      <c r="C17" s="31"/>
      <c r="D17" s="32" t="s">
        <v>33</v>
      </c>
      <c r="E17" s="26"/>
      <c r="F17" s="26"/>
      <c r="G17" s="27"/>
      <c r="H17" s="29"/>
    </row>
    <row r="18" customFormat="false" ht="12.75" hidden="false" customHeight="true" outlineLevel="0" collapsed="false">
      <c r="A18" s="19" t="s">
        <v>34</v>
      </c>
      <c r="B18" s="19"/>
      <c r="C18" s="19"/>
      <c r="D18" s="36" t="s">
        <v>35</v>
      </c>
      <c r="E18" s="21" t="n">
        <f aca="false">SUM(E22,E19)</f>
        <v>0</v>
      </c>
      <c r="F18" s="21" t="n">
        <f aca="false">SUM(F22,F19)</f>
        <v>0</v>
      </c>
      <c r="G18" s="21" t="n">
        <f aca="false">SUM(G22,G19)</f>
        <v>0</v>
      </c>
      <c r="H18" s="37"/>
    </row>
    <row r="19" customFormat="false" ht="12.75" hidden="false" customHeight="true" outlineLevel="0" collapsed="false">
      <c r="A19" s="38" t="s">
        <v>12</v>
      </c>
      <c r="B19" s="39" t="s">
        <v>36</v>
      </c>
      <c r="C19" s="39"/>
      <c r="D19" s="40"/>
      <c r="E19" s="41" t="n">
        <f aca="false">SUM(E20:E21)</f>
        <v>0</v>
      </c>
      <c r="F19" s="41" t="n">
        <f aca="false">SUM(F20:F21)</f>
        <v>0</v>
      </c>
      <c r="G19" s="41" t="n">
        <f aca="false">SUM(G20:G21)</f>
        <v>0</v>
      </c>
      <c r="H19" s="42"/>
    </row>
    <row r="20" customFormat="false" ht="12.75" hidden="true" customHeight="true" outlineLevel="0" collapsed="false">
      <c r="A20" s="38"/>
      <c r="B20" s="43" t="s">
        <v>12</v>
      </c>
      <c r="C20" s="44" t="s">
        <v>37</v>
      </c>
      <c r="D20" s="25"/>
      <c r="E20" s="26"/>
      <c r="F20" s="26"/>
      <c r="G20" s="27"/>
      <c r="H20" s="29"/>
    </row>
    <row r="21" customFormat="false" ht="12.75" hidden="true" customHeight="false" outlineLevel="0" collapsed="false">
      <c r="A21" s="38"/>
      <c r="B21" s="43" t="s">
        <v>15</v>
      </c>
      <c r="C21" s="44" t="s">
        <v>38</v>
      </c>
      <c r="D21" s="25"/>
      <c r="E21" s="26"/>
      <c r="F21" s="26"/>
      <c r="G21" s="27"/>
      <c r="H21" s="29"/>
    </row>
    <row r="22" customFormat="false" ht="13.5" hidden="false" customHeight="true" outlineLevel="0" collapsed="false">
      <c r="A22" s="38" t="s">
        <v>15</v>
      </c>
      <c r="B22" s="39" t="s">
        <v>39</v>
      </c>
      <c r="C22" s="39"/>
      <c r="D22" s="40"/>
      <c r="E22" s="41" t="n">
        <f aca="false">SUM(E24:E24)</f>
        <v>0</v>
      </c>
      <c r="F22" s="41" t="n">
        <f aca="false">SUM(F24:F24)</f>
        <v>0</v>
      </c>
      <c r="G22" s="41" t="n">
        <f aca="false">SUM(G24:G24)</f>
        <v>0</v>
      </c>
      <c r="H22" s="42"/>
    </row>
    <row r="23" customFormat="false" ht="12.75" hidden="true" customHeight="true" outlineLevel="0" collapsed="false">
      <c r="A23" s="38"/>
      <c r="B23" s="43" t="s">
        <v>12</v>
      </c>
      <c r="C23" s="44" t="s">
        <v>37</v>
      </c>
      <c r="D23" s="25"/>
      <c r="E23" s="41"/>
      <c r="F23" s="41"/>
      <c r="G23" s="45"/>
      <c r="H23" s="42"/>
    </row>
    <row r="24" customFormat="false" ht="13.5" hidden="true" customHeight="false" outlineLevel="0" collapsed="false">
      <c r="A24" s="46"/>
      <c r="B24" s="47" t="s">
        <v>15</v>
      </c>
      <c r="C24" s="48" t="s">
        <v>40</v>
      </c>
      <c r="D24" s="49"/>
      <c r="E24" s="26"/>
      <c r="F24" s="26"/>
      <c r="G24" s="27"/>
      <c r="H24" s="50"/>
    </row>
    <row r="25" customFormat="false" ht="13.5" hidden="false" customHeight="false" outlineLevel="0" collapsed="false">
      <c r="A25" s="51"/>
      <c r="B25" s="52" t="s">
        <v>41</v>
      </c>
      <c r="C25" s="52"/>
      <c r="D25" s="53"/>
      <c r="E25" s="54" t="n">
        <f aca="false">SUM(E8,E14,E18)</f>
        <v>18838128</v>
      </c>
      <c r="F25" s="54" t="n">
        <f aca="false">SUM(F8,F14,F18)</f>
        <v>18609125</v>
      </c>
      <c r="G25" s="54" t="n">
        <f aca="false">SUM(G8,G14,G18)</f>
        <v>18609125</v>
      </c>
      <c r="H25" s="55" t="n">
        <f aca="false">SUM(G25/F25)</f>
        <v>1</v>
      </c>
    </row>
    <row r="26" customFormat="false" ht="12.75" hidden="false" customHeight="true" outlineLevel="0" collapsed="false">
      <c r="A26" s="56" t="s">
        <v>12</v>
      </c>
      <c r="B26" s="57" t="s">
        <v>42</v>
      </c>
      <c r="C26" s="57"/>
      <c r="D26" s="58" t="s">
        <v>43</v>
      </c>
      <c r="E26" s="59" t="n">
        <f aca="false">SUM(E27:E28)</f>
        <v>0</v>
      </c>
      <c r="F26" s="59" t="n">
        <f aca="false">SUM(F27:F28)</f>
        <v>0</v>
      </c>
      <c r="G26" s="59" t="n">
        <f aca="false">SUM(G27:G28)</f>
        <v>0</v>
      </c>
      <c r="H26" s="22"/>
    </row>
    <row r="27" customFormat="false" ht="12.75" hidden="true" customHeight="false" outlineLevel="0" collapsed="false">
      <c r="A27" s="60"/>
      <c r="B27" s="61" t="s">
        <v>12</v>
      </c>
      <c r="C27" s="62" t="s">
        <v>44</v>
      </c>
      <c r="D27" s="25" t="s">
        <v>45</v>
      </c>
      <c r="E27" s="26"/>
      <c r="F27" s="26"/>
      <c r="G27" s="27"/>
      <c r="H27" s="29"/>
    </row>
    <row r="28" customFormat="false" ht="12.75" hidden="true" customHeight="false" outlineLevel="0" collapsed="false">
      <c r="A28" s="63"/>
      <c r="B28" s="61" t="s">
        <v>15</v>
      </c>
      <c r="C28" s="62" t="s">
        <v>46</v>
      </c>
      <c r="D28" s="25"/>
      <c r="E28" s="26"/>
      <c r="F28" s="26"/>
      <c r="G28" s="27"/>
      <c r="H28" s="29"/>
    </row>
    <row r="29" customFormat="false" ht="12.75" hidden="false" customHeight="false" outlineLevel="0" collapsed="false">
      <c r="A29" s="64" t="s">
        <v>15</v>
      </c>
      <c r="B29" s="65" t="s">
        <v>47</v>
      </c>
      <c r="C29" s="65"/>
      <c r="D29" s="40" t="s">
        <v>48</v>
      </c>
      <c r="E29" s="41" t="n">
        <f aca="false">SUM(E30:E31)</f>
        <v>0</v>
      </c>
      <c r="F29" s="41" t="n">
        <f aca="false">SUM(F30:F31)</f>
        <v>0</v>
      </c>
      <c r="G29" s="41" t="n">
        <f aca="false">SUM(G30:G31)</f>
        <v>0</v>
      </c>
      <c r="H29" s="42"/>
    </row>
    <row r="30" customFormat="false" ht="12.75" hidden="true" customHeight="false" outlineLevel="0" collapsed="false">
      <c r="A30" s="60"/>
      <c r="B30" s="43" t="s">
        <v>12</v>
      </c>
      <c r="C30" s="24" t="s">
        <v>49</v>
      </c>
      <c r="D30" s="25"/>
      <c r="E30" s="26" t="n">
        <v>0</v>
      </c>
      <c r="F30" s="26" t="n">
        <v>0</v>
      </c>
      <c r="G30" s="27"/>
      <c r="H30" s="29"/>
    </row>
    <row r="31" customFormat="false" ht="12.75" hidden="true" customHeight="false" outlineLevel="0" collapsed="false">
      <c r="A31" s="63"/>
      <c r="B31" s="43" t="s">
        <v>15</v>
      </c>
      <c r="C31" s="24" t="s">
        <v>50</v>
      </c>
      <c r="D31" s="25"/>
      <c r="E31" s="26" t="n">
        <v>0</v>
      </c>
      <c r="F31" s="26" t="n">
        <v>0</v>
      </c>
      <c r="G31" s="27"/>
      <c r="H31" s="29"/>
    </row>
    <row r="32" customFormat="false" ht="12.75" hidden="false" customHeight="true" outlineLevel="0" collapsed="false">
      <c r="A32" s="56" t="s">
        <v>18</v>
      </c>
      <c r="B32" s="39" t="s">
        <v>51</v>
      </c>
      <c r="C32" s="39"/>
      <c r="D32" s="40" t="s">
        <v>52</v>
      </c>
      <c r="E32" s="41" t="n">
        <f aca="false">SUM(E33:E34)</f>
        <v>0</v>
      </c>
      <c r="F32" s="41" t="n">
        <f aca="false">SUM(F33:F34)</f>
        <v>0</v>
      </c>
      <c r="G32" s="41" t="n">
        <f aca="false">SUM(G33:G34)</f>
        <v>0</v>
      </c>
      <c r="H32" s="42"/>
    </row>
    <row r="33" customFormat="false" ht="12.75" hidden="false" customHeight="false" outlineLevel="0" collapsed="false">
      <c r="A33" s="60"/>
      <c r="B33" s="43" t="s">
        <v>12</v>
      </c>
      <c r="C33" s="24" t="s">
        <v>53</v>
      </c>
      <c r="D33" s="25" t="s">
        <v>54</v>
      </c>
      <c r="E33" s="26" t="n">
        <v>0</v>
      </c>
      <c r="F33" s="26" t="n">
        <v>0</v>
      </c>
      <c r="G33" s="27"/>
      <c r="H33" s="29"/>
    </row>
    <row r="34" customFormat="false" ht="12.75" hidden="false" customHeight="false" outlineLevel="0" collapsed="false">
      <c r="A34" s="63"/>
      <c r="B34" s="43" t="s">
        <v>15</v>
      </c>
      <c r="C34" s="24" t="s">
        <v>55</v>
      </c>
      <c r="D34" s="25" t="s">
        <v>56</v>
      </c>
      <c r="E34" s="26" t="n">
        <v>0</v>
      </c>
      <c r="F34" s="26" t="n">
        <v>0</v>
      </c>
      <c r="G34" s="27"/>
      <c r="H34" s="29"/>
    </row>
    <row r="35" customFormat="false" ht="13.5" hidden="false" customHeight="false" outlineLevel="0" collapsed="false">
      <c r="A35" s="66"/>
      <c r="B35" s="67" t="s">
        <v>57</v>
      </c>
      <c r="C35" s="67"/>
      <c r="D35" s="68"/>
      <c r="E35" s="69" t="n">
        <f aca="false">SUM(E26,E29,E32)</f>
        <v>0</v>
      </c>
      <c r="F35" s="69" t="n">
        <f aca="false">SUM(F26,F29,F32)</f>
        <v>0</v>
      </c>
      <c r="G35" s="69" t="n">
        <f aca="false">SUM(G26,G29,G32)</f>
        <v>0</v>
      </c>
      <c r="H35" s="70"/>
    </row>
    <row r="36" customFormat="false" ht="13.5" hidden="false" customHeight="false" outlineLevel="0" collapsed="false">
      <c r="A36" s="71"/>
      <c r="B36" s="72" t="s">
        <v>58</v>
      </c>
      <c r="C36" s="72"/>
      <c r="D36" s="73"/>
      <c r="E36" s="74" t="n">
        <f aca="false">SUM(E25,E35)</f>
        <v>18838128</v>
      </c>
      <c r="F36" s="74" t="n">
        <f aca="false">SUM(F25,F35)</f>
        <v>18609125</v>
      </c>
      <c r="G36" s="74" t="n">
        <f aca="false">SUM(G25,G35)</f>
        <v>18609125</v>
      </c>
      <c r="H36" s="75" t="n">
        <f aca="false">SUM(G36/F36)</f>
        <v>1</v>
      </c>
    </row>
    <row r="37" customFormat="false" ht="13.5" hidden="false" customHeight="false" outlineLevel="0" collapsed="false">
      <c r="A37" s="8"/>
      <c r="B37" s="8"/>
      <c r="C37" s="10"/>
      <c r="D37" s="10"/>
      <c r="E37" s="76"/>
      <c r="F37" s="76"/>
      <c r="G37" s="76"/>
      <c r="H37" s="77"/>
    </row>
    <row r="38" customFormat="false" ht="12.75" hidden="false" customHeight="false" outlineLevel="0" collapsed="false">
      <c r="A38" s="78" t="s">
        <v>12</v>
      </c>
      <c r="B38" s="79" t="s">
        <v>59</v>
      </c>
      <c r="C38" s="79"/>
      <c r="D38" s="80"/>
      <c r="E38" s="81" t="n">
        <f aca="false">SUM(E8,E19,E27,E30,E33)</f>
        <v>18838128</v>
      </c>
      <c r="F38" s="81" t="n">
        <f aca="false">SUM(F8,F19,F27,F30,F33)</f>
        <v>18609125</v>
      </c>
      <c r="G38" s="81" t="n">
        <f aca="false">SUM(G8,G19,G27,G30,G33)</f>
        <v>18609125</v>
      </c>
      <c r="H38" s="82" t="n">
        <f aca="false">SUM(G38/F38)</f>
        <v>1</v>
      </c>
    </row>
    <row r="39" customFormat="false" ht="13.5" hidden="false" customHeight="false" outlineLevel="0" collapsed="false">
      <c r="A39" s="60" t="s">
        <v>15</v>
      </c>
      <c r="B39" s="31" t="s">
        <v>60</v>
      </c>
      <c r="C39" s="31"/>
      <c r="D39" s="83"/>
      <c r="E39" s="33" t="n">
        <f aca="false">SUM(E14,E22,E28,E31,E34)</f>
        <v>0</v>
      </c>
      <c r="F39" s="33" t="n">
        <f aca="false">SUM(F14,F22,F28,F31,F34)</f>
        <v>0</v>
      </c>
      <c r="G39" s="33" t="n">
        <f aca="false">SUM(G14,G22,G28,G31,G34)</f>
        <v>0</v>
      </c>
      <c r="H39" s="29"/>
    </row>
    <row r="40" customFormat="false" ht="13.5" hidden="false" customHeight="false" outlineLevel="0" collapsed="false">
      <c r="A40" s="71"/>
      <c r="B40" s="72" t="s">
        <v>58</v>
      </c>
      <c r="C40" s="72"/>
      <c r="D40" s="72"/>
      <c r="E40" s="74" t="n">
        <f aca="false">SUM(E38:E39)</f>
        <v>18838128</v>
      </c>
      <c r="F40" s="74" t="n">
        <f aca="false">SUM(F38:F39)</f>
        <v>18609125</v>
      </c>
      <c r="G40" s="74" t="n">
        <f aca="false">SUM(G38:G39)</f>
        <v>18609125</v>
      </c>
      <c r="H40" s="75" t="n">
        <f aca="false">SUM(G40/F40)</f>
        <v>1</v>
      </c>
    </row>
    <row r="41" customFormat="false" ht="12.75" hidden="false" customHeight="false" outlineLevel="0" collapsed="false">
      <c r="H41" s="6"/>
    </row>
    <row r="42" customFormat="false" ht="12.75" hidden="false" customHeight="false" outlineLevel="0" collapsed="false">
      <c r="H42" s="6"/>
    </row>
    <row r="43" customFormat="false" ht="12.75" hidden="false" customHeight="false" outlineLevel="0" collapsed="false">
      <c r="A43" s="84" t="s">
        <v>61</v>
      </c>
      <c r="H43" s="6"/>
    </row>
    <row r="44" customFormat="false" ht="12.75" hidden="false" customHeight="false" outlineLevel="0" collapsed="false">
      <c r="A44" s="85" t="s">
        <v>62</v>
      </c>
      <c r="H44" s="6"/>
    </row>
  </sheetData>
  <mergeCells count="18">
    <mergeCell ref="A1:H1"/>
    <mergeCell ref="A2:H2"/>
    <mergeCell ref="A6:C7"/>
    <mergeCell ref="D6:D7"/>
    <mergeCell ref="E6:G6"/>
    <mergeCell ref="A8:C8"/>
    <mergeCell ref="A14:C14"/>
    <mergeCell ref="A18:C18"/>
    <mergeCell ref="B19:C19"/>
    <mergeCell ref="B22:C22"/>
    <mergeCell ref="B25:C25"/>
    <mergeCell ref="B26:C26"/>
    <mergeCell ref="B32:C32"/>
    <mergeCell ref="B35:C35"/>
    <mergeCell ref="B36:C36"/>
    <mergeCell ref="B38:C38"/>
    <mergeCell ref="B39:C39"/>
    <mergeCell ref="B40:C40"/>
  </mergeCells>
  <printOptions headings="false" gridLines="false" gridLinesSet="true" horizontalCentered="false" verticalCentered="false"/>
  <pageMargins left="0.95" right="0.747916666666667" top="0.984027777777778" bottom="0.984027777777778" header="0.511805555555555" footer="0.511805555555555"/>
  <pageSetup paperSize="9" scale="9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&amp;L&amp;8&amp;D&amp;C&amp;8&amp;N/&amp;P&amp;R&amp;8&amp;F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69696"/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49" activeCellId="0" sqref="G49"/>
    </sheetView>
  </sheetViews>
  <sheetFormatPr defaultRowHeight="12.75" zeroHeight="false" outlineLevelRow="0" outlineLevelCol="0"/>
  <cols>
    <col collapsed="false" customWidth="true" hidden="false" outlineLevel="0" max="1" min="1" style="1" width="4.4"/>
    <col collapsed="false" customWidth="true" hidden="false" outlineLevel="0" max="2" min="2" style="1" width="6.54"/>
    <col collapsed="false" customWidth="true" hidden="false" outlineLevel="0" max="3" min="3" style="1" width="39.94"/>
    <col collapsed="false" customWidth="true" hidden="false" outlineLevel="0" max="4" min="4" style="1" width="9.12"/>
    <col collapsed="false" customWidth="true" hidden="false" outlineLevel="0" max="5" min="5" style="1" width="10.97"/>
    <col collapsed="false" customWidth="true" hidden="false" outlineLevel="0" max="6" min="6" style="1" width="11.11"/>
    <col collapsed="false" customWidth="true" hidden="false" outlineLevel="0" max="7" min="7" style="1" width="12.11"/>
    <col collapsed="false" customWidth="true" hidden="false" outlineLevel="0" max="8" min="8" style="1" width="10.83"/>
    <col collapsed="false" customWidth="true" hidden="false" outlineLevel="0" max="257" min="9" style="1" width="9.12"/>
    <col collapsed="false" customWidth="true" hidden="false" outlineLevel="0" max="1025" min="258" style="0" width="9.12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6.5" hidden="false" customHeight="true" outlineLevel="0" collapsed="false">
      <c r="A2" s="3" t="s">
        <v>63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86"/>
      <c r="B3" s="86"/>
      <c r="C3" s="86"/>
      <c r="D3" s="86"/>
      <c r="E3" s="86"/>
      <c r="F3" s="86"/>
      <c r="G3" s="86"/>
      <c r="H3" s="86"/>
    </row>
    <row r="4" customFormat="false" ht="12.75" hidden="true" customHeight="false" outlineLevel="0" collapsed="false">
      <c r="H4" s="6"/>
    </row>
    <row r="5" customFormat="false" ht="12.75" hidden="true" customHeight="false" outlineLevel="0" collapsed="false">
      <c r="H5" s="6"/>
    </row>
    <row r="6" customFormat="false" ht="19.5" hidden="false" customHeight="false" outlineLevel="0" collapsed="false">
      <c r="A6" s="7"/>
      <c r="B6" s="8"/>
      <c r="C6" s="9"/>
      <c r="D6" s="10"/>
      <c r="E6" s="11"/>
      <c r="F6" s="87"/>
      <c r="G6" s="87"/>
      <c r="H6" s="88" t="s">
        <v>64</v>
      </c>
    </row>
    <row r="7" customFormat="false" ht="12.75" hidden="false" customHeight="true" outlineLevel="0" collapsed="false">
      <c r="A7" s="89" t="s">
        <v>3</v>
      </c>
      <c r="B7" s="89"/>
      <c r="C7" s="89"/>
      <c r="D7" s="14" t="s">
        <v>4</v>
      </c>
      <c r="E7" s="15" t="s">
        <v>5</v>
      </c>
      <c r="F7" s="15"/>
      <c r="G7" s="15"/>
      <c r="H7" s="16" t="s">
        <v>6</v>
      </c>
    </row>
    <row r="8" customFormat="false" ht="13.5" hidden="false" customHeight="false" outlineLevel="0" collapsed="false">
      <c r="A8" s="89"/>
      <c r="B8" s="89"/>
      <c r="C8" s="89"/>
      <c r="D8" s="14"/>
      <c r="E8" s="17" t="s">
        <v>65</v>
      </c>
      <c r="F8" s="17" t="s">
        <v>66</v>
      </c>
      <c r="G8" s="17" t="s">
        <v>9</v>
      </c>
      <c r="H8" s="90" t="s">
        <v>67</v>
      </c>
    </row>
    <row r="9" customFormat="false" ht="12.75" hidden="false" customHeight="true" outlineLevel="0" collapsed="false">
      <c r="A9" s="19" t="s">
        <v>68</v>
      </c>
      <c r="B9" s="19"/>
      <c r="C9" s="19"/>
      <c r="D9" s="91"/>
      <c r="E9" s="92" t="n">
        <f aca="false">SUM(E10,E16:E17)</f>
        <v>17507799</v>
      </c>
      <c r="F9" s="92" t="n">
        <f aca="false">SUM(F10,F16:F17)</f>
        <v>17205675</v>
      </c>
      <c r="G9" s="92" t="n">
        <f aca="false">SUM(G10,G16:G17)</f>
        <v>16579601</v>
      </c>
      <c r="H9" s="93" t="n">
        <f aca="false">SUM(G9/F9)</f>
        <v>0.963612354644616</v>
      </c>
    </row>
    <row r="10" customFormat="false" ht="12.75" hidden="false" customHeight="true" outlineLevel="0" collapsed="false">
      <c r="A10" s="94" t="s">
        <v>12</v>
      </c>
      <c r="B10" s="39" t="s">
        <v>68</v>
      </c>
      <c r="C10" s="39"/>
      <c r="D10" s="95"/>
      <c r="E10" s="96" t="n">
        <f aca="false">SUM(E11:E15)</f>
        <v>17507799</v>
      </c>
      <c r="F10" s="96" t="n">
        <f aca="false">SUM(F11:F15)</f>
        <v>17205675</v>
      </c>
      <c r="G10" s="96" t="n">
        <f aca="false">SUM(G11:G15)</f>
        <v>16579601</v>
      </c>
      <c r="H10" s="97" t="n">
        <f aca="false">SUM(G10/F10)</f>
        <v>0.963612354644616</v>
      </c>
    </row>
    <row r="11" customFormat="false" ht="12.75" hidden="false" customHeight="false" outlineLevel="0" collapsed="false">
      <c r="A11" s="94"/>
      <c r="B11" s="43" t="s">
        <v>12</v>
      </c>
      <c r="C11" s="24" t="s">
        <v>69</v>
      </c>
      <c r="D11" s="25" t="s">
        <v>70</v>
      </c>
      <c r="E11" s="26" t="n">
        <v>14183150</v>
      </c>
      <c r="F11" s="26" t="n">
        <v>13591946</v>
      </c>
      <c r="G11" s="27" t="n">
        <v>13307153</v>
      </c>
      <c r="H11" s="98" t="n">
        <f aca="false">SUM(G11/F11)</f>
        <v>0.979046929703811</v>
      </c>
    </row>
    <row r="12" customFormat="false" ht="12.75" hidden="false" customHeight="false" outlineLevel="0" collapsed="false">
      <c r="A12" s="94"/>
      <c r="B12" s="43" t="s">
        <v>15</v>
      </c>
      <c r="C12" s="24" t="s">
        <v>71</v>
      </c>
      <c r="D12" s="25" t="s">
        <v>72</v>
      </c>
      <c r="E12" s="26" t="n">
        <v>2688476</v>
      </c>
      <c r="F12" s="26" t="n">
        <v>2977556</v>
      </c>
      <c r="G12" s="27" t="n">
        <v>2745271</v>
      </c>
      <c r="H12" s="98" t="n">
        <f aca="false">SUM(G12/F12)</f>
        <v>0.921988033138587</v>
      </c>
    </row>
    <row r="13" customFormat="false" ht="12.75" hidden="false" customHeight="false" outlineLevel="0" collapsed="false">
      <c r="A13" s="94"/>
      <c r="B13" s="43" t="s">
        <v>18</v>
      </c>
      <c r="C13" s="24" t="s">
        <v>73</v>
      </c>
      <c r="D13" s="25" t="s">
        <v>74</v>
      </c>
      <c r="E13" s="26" t="n">
        <v>636173</v>
      </c>
      <c r="F13" s="26" t="n">
        <v>636173</v>
      </c>
      <c r="G13" s="27" t="n">
        <v>527177</v>
      </c>
      <c r="H13" s="98" t="n">
        <f aca="false">SUM(G13/F13)</f>
        <v>0.828669245629727</v>
      </c>
    </row>
    <row r="14" customFormat="false" ht="12.75" hidden="false" customHeight="false" outlineLevel="0" collapsed="false">
      <c r="A14" s="94"/>
      <c r="B14" s="43" t="s">
        <v>21</v>
      </c>
      <c r="C14" s="24" t="s">
        <v>75</v>
      </c>
      <c r="D14" s="25" t="s">
        <v>76</v>
      </c>
      <c r="E14" s="26" t="n">
        <v>0</v>
      </c>
      <c r="F14" s="26" t="n">
        <v>0</v>
      </c>
      <c r="G14" s="27" t="n">
        <v>0</v>
      </c>
      <c r="H14" s="98"/>
    </row>
    <row r="15" customFormat="false" ht="12.75" hidden="false" customHeight="false" outlineLevel="0" collapsed="false">
      <c r="A15" s="94"/>
      <c r="B15" s="43" t="s">
        <v>24</v>
      </c>
      <c r="C15" s="24" t="s">
        <v>77</v>
      </c>
      <c r="D15" s="25" t="s">
        <v>78</v>
      </c>
      <c r="E15" s="26" t="n">
        <v>0</v>
      </c>
      <c r="F15" s="26" t="n">
        <v>0</v>
      </c>
      <c r="G15" s="27" t="n">
        <v>0</v>
      </c>
      <c r="H15" s="98"/>
    </row>
    <row r="16" customFormat="false" ht="12.75" hidden="false" customHeight="false" outlineLevel="0" collapsed="false">
      <c r="A16" s="94" t="s">
        <v>15</v>
      </c>
      <c r="B16" s="65" t="s">
        <v>79</v>
      </c>
      <c r="C16" s="65"/>
      <c r="D16" s="40" t="s">
        <v>80</v>
      </c>
      <c r="E16" s="41" t="n">
        <v>0</v>
      </c>
      <c r="F16" s="41" t="n">
        <v>0</v>
      </c>
      <c r="G16" s="45" t="n">
        <v>0</v>
      </c>
      <c r="H16" s="97"/>
    </row>
    <row r="17" customFormat="false" ht="13.5" hidden="false" customHeight="false" outlineLevel="0" collapsed="false">
      <c r="A17" s="99" t="s">
        <v>18</v>
      </c>
      <c r="B17" s="100" t="s">
        <v>81</v>
      </c>
      <c r="C17" s="100"/>
      <c r="D17" s="101" t="s">
        <v>82</v>
      </c>
      <c r="E17" s="102" t="n">
        <v>0</v>
      </c>
      <c r="F17" s="102" t="n">
        <v>0</v>
      </c>
      <c r="G17" s="103" t="n">
        <v>0</v>
      </c>
      <c r="H17" s="104"/>
    </row>
    <row r="18" customFormat="false" ht="12.75" hidden="false" customHeight="true" outlineLevel="0" collapsed="false">
      <c r="A18" s="19" t="s">
        <v>83</v>
      </c>
      <c r="B18" s="19"/>
      <c r="C18" s="19"/>
      <c r="D18" s="58"/>
      <c r="E18" s="59" t="n">
        <f aca="false">SUM(E19:E21)</f>
        <v>205740</v>
      </c>
      <c r="F18" s="59" t="n">
        <f aca="false">SUM(F19:F21)</f>
        <v>205740</v>
      </c>
      <c r="G18" s="59" t="n">
        <f aca="false">SUM(G19:G21)</f>
        <v>147971</v>
      </c>
      <c r="H18" s="105" t="n">
        <f aca="false">SUM(G18/F18)</f>
        <v>0.719213570525907</v>
      </c>
    </row>
    <row r="19" customFormat="false" ht="12.75" hidden="false" customHeight="true" outlineLevel="0" collapsed="false">
      <c r="A19" s="106" t="s">
        <v>12</v>
      </c>
      <c r="B19" s="24" t="s">
        <v>84</v>
      </c>
      <c r="C19" s="24"/>
      <c r="D19" s="107" t="s">
        <v>85</v>
      </c>
      <c r="E19" s="26" t="n">
        <v>205740</v>
      </c>
      <c r="F19" s="26" t="n">
        <v>205740</v>
      </c>
      <c r="G19" s="27" t="n">
        <v>147971</v>
      </c>
      <c r="H19" s="98" t="n">
        <f aca="false">SUM(G19/F19)</f>
        <v>0.719213570525907</v>
      </c>
    </row>
    <row r="20" customFormat="false" ht="12.75" hidden="false" customHeight="true" outlineLevel="0" collapsed="false">
      <c r="A20" s="106" t="s">
        <v>15</v>
      </c>
      <c r="B20" s="24" t="s">
        <v>86</v>
      </c>
      <c r="C20" s="24"/>
      <c r="D20" s="25" t="s">
        <v>87</v>
      </c>
      <c r="E20" s="26" t="n">
        <v>0</v>
      </c>
      <c r="F20" s="26" t="n">
        <v>0</v>
      </c>
      <c r="G20" s="27" t="n">
        <v>0</v>
      </c>
      <c r="H20" s="98"/>
    </row>
    <row r="21" customFormat="false" ht="13.5" hidden="false" customHeight="true" outlineLevel="0" collapsed="false">
      <c r="A21" s="108" t="s">
        <v>18</v>
      </c>
      <c r="B21" s="31" t="s">
        <v>88</v>
      </c>
      <c r="C21" s="31"/>
      <c r="D21" s="32"/>
      <c r="E21" s="33" t="n">
        <v>0</v>
      </c>
      <c r="F21" s="33" t="n">
        <v>0</v>
      </c>
      <c r="G21" s="34" t="n">
        <v>0</v>
      </c>
      <c r="H21" s="109"/>
    </row>
    <row r="22" customFormat="false" ht="12.75" hidden="false" customHeight="true" outlineLevel="0" collapsed="false">
      <c r="A22" s="19" t="s">
        <v>89</v>
      </c>
      <c r="B22" s="19"/>
      <c r="C22" s="19"/>
      <c r="D22" s="80"/>
      <c r="E22" s="110" t="n">
        <f aca="false">SUM(E23,E26)</f>
        <v>0</v>
      </c>
      <c r="F22" s="110" t="n">
        <f aca="false">SUM(F23,F26)</f>
        <v>0</v>
      </c>
      <c r="G22" s="110" t="n">
        <f aca="false">SUM(G23,G26)</f>
        <v>0</v>
      </c>
      <c r="H22" s="37"/>
    </row>
    <row r="23" customFormat="false" ht="12.75" hidden="false" customHeight="true" outlineLevel="0" collapsed="false">
      <c r="A23" s="94" t="s">
        <v>12</v>
      </c>
      <c r="B23" s="39" t="s">
        <v>36</v>
      </c>
      <c r="C23" s="39"/>
      <c r="D23" s="111"/>
      <c r="E23" s="112" t="n">
        <f aca="false">SUM(E24:E25)</f>
        <v>0</v>
      </c>
      <c r="F23" s="112" t="n">
        <f aca="false">SUM(F24:F25)</f>
        <v>0</v>
      </c>
      <c r="G23" s="112" t="n">
        <f aca="false">SUM(G24:G25)</f>
        <v>0</v>
      </c>
      <c r="H23" s="113"/>
    </row>
    <row r="24" customFormat="false" ht="12.75" hidden="false" customHeight="false" outlineLevel="0" collapsed="false">
      <c r="A24" s="94"/>
      <c r="B24" s="43" t="s">
        <v>12</v>
      </c>
      <c r="C24" s="44" t="s">
        <v>90</v>
      </c>
      <c r="D24" s="114"/>
      <c r="E24" s="114" t="n">
        <v>0</v>
      </c>
      <c r="F24" s="114" t="n">
        <v>0</v>
      </c>
      <c r="G24" s="115" t="n">
        <v>0</v>
      </c>
      <c r="H24" s="113"/>
    </row>
    <row r="25" customFormat="false" ht="12.75" hidden="false" customHeight="false" outlineLevel="0" collapsed="false">
      <c r="A25" s="94"/>
      <c r="B25" s="43" t="s">
        <v>15</v>
      </c>
      <c r="C25" s="44" t="s">
        <v>91</v>
      </c>
      <c r="D25" s="114"/>
      <c r="E25" s="114" t="n">
        <v>0</v>
      </c>
      <c r="F25" s="114" t="n">
        <v>0</v>
      </c>
      <c r="G25" s="115" t="n">
        <v>0</v>
      </c>
      <c r="H25" s="113"/>
    </row>
    <row r="26" customFormat="false" ht="12.75" hidden="false" customHeight="true" outlineLevel="0" collapsed="false">
      <c r="A26" s="99" t="s">
        <v>15</v>
      </c>
      <c r="B26" s="39" t="s">
        <v>39</v>
      </c>
      <c r="C26" s="39"/>
      <c r="D26" s="111"/>
      <c r="E26" s="41" t="n">
        <f aca="false">SUM(E27:E28)</f>
        <v>0</v>
      </c>
      <c r="F26" s="41" t="n">
        <f aca="false">SUM(F27:F28)</f>
        <v>0</v>
      </c>
      <c r="G26" s="41" t="n">
        <f aca="false">SUM(G27:G28)</f>
        <v>0</v>
      </c>
      <c r="H26" s="113"/>
    </row>
    <row r="27" customFormat="false" ht="12.75" hidden="false" customHeight="false" outlineLevel="0" collapsed="false">
      <c r="A27" s="99"/>
      <c r="B27" s="43" t="s">
        <v>12</v>
      </c>
      <c r="C27" s="44" t="s">
        <v>90</v>
      </c>
      <c r="D27" s="25"/>
      <c r="E27" s="26" t="n">
        <v>0</v>
      </c>
      <c r="F27" s="26" t="n">
        <v>0</v>
      </c>
      <c r="G27" s="27" t="n">
        <v>0</v>
      </c>
      <c r="H27" s="113"/>
    </row>
    <row r="28" customFormat="false" ht="13.5" hidden="false" customHeight="false" outlineLevel="0" collapsed="false">
      <c r="A28" s="99"/>
      <c r="B28" s="47" t="s">
        <v>15</v>
      </c>
      <c r="C28" s="48" t="s">
        <v>91</v>
      </c>
      <c r="D28" s="49"/>
      <c r="E28" s="116" t="n">
        <v>0</v>
      </c>
      <c r="F28" s="116" t="n">
        <v>0</v>
      </c>
      <c r="G28" s="117" t="n">
        <v>0</v>
      </c>
      <c r="H28" s="109"/>
    </row>
    <row r="29" customFormat="false" ht="12.75" hidden="false" customHeight="true" outlineLevel="0" collapsed="false">
      <c r="A29" s="19" t="s">
        <v>92</v>
      </c>
      <c r="B29" s="19"/>
      <c r="C29" s="19"/>
      <c r="D29" s="91" t="s">
        <v>93</v>
      </c>
      <c r="E29" s="110" t="n">
        <f aca="false">SUM(E30:E31)</f>
        <v>0</v>
      </c>
      <c r="F29" s="110" t="n">
        <f aca="false">SUM(F30:F31)</f>
        <v>0</v>
      </c>
      <c r="G29" s="110" t="n">
        <f aca="false">SUM(G30:G31)</f>
        <v>0</v>
      </c>
      <c r="H29" s="97"/>
    </row>
    <row r="30" customFormat="false" ht="12.75" hidden="false" customHeight="true" outlineLevel="0" collapsed="false">
      <c r="A30" s="118" t="s">
        <v>12</v>
      </c>
      <c r="B30" s="39" t="s">
        <v>94</v>
      </c>
      <c r="C30" s="39"/>
      <c r="D30" s="119" t="s">
        <v>93</v>
      </c>
      <c r="E30" s="59" t="n">
        <v>0</v>
      </c>
      <c r="F30" s="59" t="n">
        <v>0</v>
      </c>
      <c r="G30" s="120" t="n">
        <v>0</v>
      </c>
      <c r="H30" s="97"/>
    </row>
    <row r="31" customFormat="false" ht="12.75" hidden="false" customHeight="true" outlineLevel="0" collapsed="false">
      <c r="A31" s="99" t="s">
        <v>15</v>
      </c>
      <c r="B31" s="39" t="s">
        <v>95</v>
      </c>
      <c r="C31" s="39"/>
      <c r="D31" s="119"/>
      <c r="E31" s="59"/>
      <c r="F31" s="59"/>
      <c r="G31" s="59" t="n">
        <f aca="false">SUM(G32:G33)</f>
        <v>0</v>
      </c>
      <c r="H31" s="97"/>
    </row>
    <row r="32" customFormat="false" ht="12.75" hidden="false" customHeight="false" outlineLevel="0" collapsed="false">
      <c r="A32" s="99"/>
      <c r="B32" s="121" t="s">
        <v>12</v>
      </c>
      <c r="C32" s="122" t="s">
        <v>96</v>
      </c>
      <c r="D32" s="123" t="s">
        <v>93</v>
      </c>
      <c r="E32" s="124"/>
      <c r="F32" s="124"/>
      <c r="G32" s="125" t="n">
        <v>0</v>
      </c>
      <c r="H32" s="98"/>
    </row>
    <row r="33" customFormat="false" ht="13.5" hidden="false" customHeight="false" outlineLevel="0" collapsed="false">
      <c r="A33" s="99"/>
      <c r="B33" s="126" t="s">
        <v>15</v>
      </c>
      <c r="C33" s="127" t="s">
        <v>97</v>
      </c>
      <c r="D33" s="123" t="s">
        <v>93</v>
      </c>
      <c r="E33" s="128" t="n">
        <v>0</v>
      </c>
      <c r="F33" s="128" t="n">
        <v>0</v>
      </c>
      <c r="G33" s="129" t="n">
        <v>0</v>
      </c>
      <c r="H33" s="109"/>
    </row>
    <row r="34" customFormat="false" ht="13.5" hidden="false" customHeight="true" outlineLevel="0" collapsed="false">
      <c r="A34" s="130"/>
      <c r="B34" s="131" t="s">
        <v>98</v>
      </c>
      <c r="C34" s="131"/>
      <c r="D34" s="132"/>
      <c r="E34" s="54" t="n">
        <f aca="false">SUM(E9,E18,E22,E29)</f>
        <v>17713539</v>
      </c>
      <c r="F34" s="54" t="n">
        <f aca="false">SUM(F9,F18,F22,F29)</f>
        <v>17411415</v>
      </c>
      <c r="G34" s="54" t="n">
        <f aca="false">SUM(G9,G18,G22,G29)</f>
        <v>16727572</v>
      </c>
      <c r="H34" s="55" t="n">
        <f aca="false">SUM(G34/F34)</f>
        <v>0.960724444279802</v>
      </c>
      <c r="I34" s="133"/>
    </row>
    <row r="35" customFormat="false" ht="12.75" hidden="false" customHeight="false" outlineLevel="0" collapsed="false">
      <c r="A35" s="118" t="n">
        <v>1</v>
      </c>
      <c r="B35" s="134" t="s">
        <v>99</v>
      </c>
      <c r="C35" s="134"/>
      <c r="D35" s="58"/>
      <c r="E35" s="59" t="n">
        <f aca="false">SUM(E36:E37)</f>
        <v>0</v>
      </c>
      <c r="F35" s="59" t="n">
        <f aca="false">SUM(F36:F37)</f>
        <v>0</v>
      </c>
      <c r="G35" s="59" t="n">
        <f aca="false">SUM(G36:G37)</f>
        <v>0</v>
      </c>
      <c r="H35" s="135"/>
    </row>
    <row r="36" customFormat="false" ht="12.75" hidden="false" customHeight="false" outlineLevel="0" collapsed="false">
      <c r="A36" s="136"/>
      <c r="B36" s="43" t="s">
        <v>12</v>
      </c>
      <c r="C36" s="115" t="s">
        <v>100</v>
      </c>
      <c r="D36" s="107"/>
      <c r="E36" s="26" t="n">
        <v>0</v>
      </c>
      <c r="F36" s="26" t="n">
        <v>0</v>
      </c>
      <c r="G36" s="27" t="n">
        <v>0</v>
      </c>
      <c r="H36" s="29"/>
    </row>
    <row r="37" customFormat="false" ht="12.75" hidden="false" customHeight="false" outlineLevel="0" collapsed="false">
      <c r="A37" s="136"/>
      <c r="B37" s="43" t="s">
        <v>15</v>
      </c>
      <c r="C37" s="115" t="s">
        <v>101</v>
      </c>
      <c r="D37" s="107"/>
      <c r="E37" s="26" t="n">
        <v>0</v>
      </c>
      <c r="F37" s="26" t="n">
        <v>0</v>
      </c>
      <c r="G37" s="27" t="n">
        <v>0</v>
      </c>
      <c r="H37" s="29"/>
    </row>
    <row r="38" customFormat="false" ht="13.5" hidden="false" customHeight="false" outlineLevel="0" collapsed="false">
      <c r="A38" s="136" t="s">
        <v>15</v>
      </c>
      <c r="B38" s="65" t="s">
        <v>102</v>
      </c>
      <c r="C38" s="65"/>
      <c r="D38" s="95" t="s">
        <v>103</v>
      </c>
      <c r="E38" s="41" t="n">
        <f aca="false">SUM(E39:E41)</f>
        <v>0</v>
      </c>
      <c r="F38" s="41" t="n">
        <f aca="false">SUM(F39:F41)</f>
        <v>0</v>
      </c>
      <c r="G38" s="41" t="n">
        <f aca="false">SUM(G39:G41)</f>
        <v>0</v>
      </c>
      <c r="H38" s="113"/>
    </row>
    <row r="39" customFormat="false" ht="12.75" hidden="true" customHeight="false" outlineLevel="0" collapsed="false">
      <c r="A39" s="136"/>
      <c r="B39" s="43" t="s">
        <v>12</v>
      </c>
      <c r="C39" s="24" t="s">
        <v>104</v>
      </c>
      <c r="D39" s="107" t="s">
        <v>105</v>
      </c>
      <c r="E39" s="26" t="n">
        <v>0</v>
      </c>
      <c r="F39" s="26" t="n">
        <v>0</v>
      </c>
      <c r="G39" s="27" t="n">
        <v>0</v>
      </c>
      <c r="H39" s="137"/>
    </row>
    <row r="40" customFormat="false" ht="12.75" hidden="true" customHeight="false" outlineLevel="0" collapsed="false">
      <c r="A40" s="136"/>
      <c r="B40" s="43" t="s">
        <v>15</v>
      </c>
      <c r="C40" s="24" t="s">
        <v>106</v>
      </c>
      <c r="D40" s="107" t="s">
        <v>107</v>
      </c>
      <c r="E40" s="26" t="n">
        <v>0</v>
      </c>
      <c r="F40" s="26" t="n">
        <v>0</v>
      </c>
      <c r="G40" s="27" t="n">
        <v>0</v>
      </c>
      <c r="H40" s="137"/>
    </row>
    <row r="41" customFormat="false" ht="13.5" hidden="true" customHeight="false" outlineLevel="0" collapsed="false">
      <c r="A41" s="138"/>
      <c r="B41" s="139" t="s">
        <v>18</v>
      </c>
      <c r="C41" s="24" t="s">
        <v>108</v>
      </c>
      <c r="D41" s="140" t="s">
        <v>109</v>
      </c>
      <c r="E41" s="33" t="n">
        <v>0</v>
      </c>
      <c r="F41" s="33" t="n">
        <v>0</v>
      </c>
      <c r="G41" s="34" t="n">
        <v>0</v>
      </c>
      <c r="H41" s="137"/>
    </row>
    <row r="42" customFormat="false" ht="13.5" hidden="false" customHeight="false" outlineLevel="0" collapsed="false">
      <c r="A42" s="130"/>
      <c r="B42" s="131" t="s">
        <v>110</v>
      </c>
      <c r="C42" s="131"/>
      <c r="D42" s="132"/>
      <c r="E42" s="54" t="n">
        <f aca="false">SUM(E35,E38)</f>
        <v>0</v>
      </c>
      <c r="F42" s="54" t="n">
        <f aca="false">SUM(F35,F38)</f>
        <v>0</v>
      </c>
      <c r="G42" s="54" t="n">
        <f aca="false">SUM(G35,G38)</f>
        <v>0</v>
      </c>
      <c r="H42" s="55"/>
    </row>
    <row r="43" customFormat="false" ht="13.5" hidden="false" customHeight="false" outlineLevel="0" collapsed="false">
      <c r="A43" s="89"/>
      <c r="B43" s="141" t="s">
        <v>111</v>
      </c>
      <c r="C43" s="141"/>
      <c r="D43" s="142"/>
      <c r="E43" s="74" t="n">
        <f aca="false">SUM(E34,E42)</f>
        <v>17713539</v>
      </c>
      <c r="F43" s="74" t="n">
        <f aca="false">SUM(F34,F42)</f>
        <v>17411415</v>
      </c>
      <c r="G43" s="74" t="n">
        <f aca="false">SUM(G34,G42)</f>
        <v>16727572</v>
      </c>
      <c r="H43" s="75" t="n">
        <f aca="false">SUM(G43/F43)</f>
        <v>0.960724444279802</v>
      </c>
    </row>
    <row r="44" customFormat="false" ht="13.5" hidden="false" customHeight="false" outlineLevel="0" collapsed="false">
      <c r="A44" s="8"/>
      <c r="B44" s="8"/>
      <c r="C44" s="10"/>
      <c r="D44" s="143"/>
      <c r="E44" s="76"/>
      <c r="F44" s="76"/>
      <c r="G44" s="76"/>
      <c r="H44" s="77"/>
    </row>
    <row r="45" customFormat="false" ht="12.75" hidden="false" customHeight="false" outlineLevel="0" collapsed="false">
      <c r="A45" s="78" t="s">
        <v>12</v>
      </c>
      <c r="B45" s="79" t="s">
        <v>112</v>
      </c>
      <c r="C45" s="79"/>
      <c r="D45" s="80"/>
      <c r="E45" s="81" t="n">
        <f aca="false">SUM(E9,E23,E30,E32,E36,E39,E40)</f>
        <v>17507799</v>
      </c>
      <c r="F45" s="81" t="n">
        <f aca="false">SUM(F9,F23,F30,F32,F36,F40)</f>
        <v>17205675</v>
      </c>
      <c r="G45" s="81" t="n">
        <f aca="false">SUM(G9,G23,G30,G32,G36,G40)</f>
        <v>16579601</v>
      </c>
      <c r="H45" s="144" t="n">
        <f aca="false">SUM(G45/F45)</f>
        <v>0.963612354644616</v>
      </c>
    </row>
    <row r="46" customFormat="false" ht="13.5" hidden="false" customHeight="false" outlineLevel="0" collapsed="false">
      <c r="A46" s="60" t="s">
        <v>15</v>
      </c>
      <c r="B46" s="31" t="s">
        <v>113</v>
      </c>
      <c r="C46" s="31"/>
      <c r="D46" s="83"/>
      <c r="E46" s="33" t="n">
        <f aca="false">SUM(E18,E26,E33,E37,E41)</f>
        <v>205740</v>
      </c>
      <c r="F46" s="33" t="n">
        <f aca="false">SUM(F18,F26,F33,F37,F41)</f>
        <v>205740</v>
      </c>
      <c r="G46" s="33" t="n">
        <f aca="false">SUM(G18,G26,G33,G37,G41)</f>
        <v>147971</v>
      </c>
      <c r="H46" s="137"/>
    </row>
    <row r="47" customFormat="false" ht="13.5" hidden="false" customHeight="false" outlineLevel="0" collapsed="false">
      <c r="A47" s="71"/>
      <c r="B47" s="141" t="s">
        <v>111</v>
      </c>
      <c r="C47" s="141"/>
      <c r="D47" s="72"/>
      <c r="E47" s="74" t="n">
        <f aca="false">SUM(E45:E46)</f>
        <v>17713539</v>
      </c>
      <c r="F47" s="74" t="n">
        <f aca="false">SUM(F45:F46)</f>
        <v>17411415</v>
      </c>
      <c r="G47" s="74" t="n">
        <f aca="false">SUM(G45:G46)</f>
        <v>16727572</v>
      </c>
      <c r="H47" s="75" t="n">
        <f aca="false">SUM(G47/F47)</f>
        <v>0.960724444279802</v>
      </c>
    </row>
    <row r="48" customFormat="false" ht="15.75" hidden="false" customHeight="true" outlineLevel="0" collapsed="false">
      <c r="B48" s="1" t="s">
        <v>114</v>
      </c>
      <c r="G48" s="145" t="n">
        <f aca="false">SUM(G47)*10%</f>
        <v>1672757.2</v>
      </c>
      <c r="H48" s="6"/>
    </row>
    <row r="49" customFormat="false" ht="12.75" hidden="false" customHeight="false" outlineLevel="0" collapsed="false">
      <c r="H49" s="6"/>
    </row>
    <row r="50" s="146" customFormat="true" ht="15.75" hidden="false" customHeight="true" outlineLevel="0" collapsed="false">
      <c r="B50" s="146" t="s">
        <v>115</v>
      </c>
      <c r="G50" s="147" t="n">
        <f aca="false">SUM(G47:G48)</f>
        <v>18400329.2</v>
      </c>
    </row>
    <row r="51" customFormat="false" ht="15.75" hidden="false" customHeight="true" outlineLevel="0" collapsed="false">
      <c r="B51" s="148" t="s">
        <v>116</v>
      </c>
      <c r="C51" s="148"/>
      <c r="D51" s="148"/>
      <c r="E51" s="148"/>
      <c r="F51" s="148"/>
      <c r="G51" s="149" t="n">
        <f aca="false">+'EGK-Nk bevételek'!G40+2442875-1153500</f>
        <v>19898500</v>
      </c>
    </row>
    <row r="52" s="150" customFormat="true" ht="16.5" hidden="false" customHeight="false" outlineLevel="0" collapsed="false">
      <c r="B52" s="150" t="s">
        <v>117</v>
      </c>
      <c r="G52" s="151" t="n">
        <f aca="false">SUM(G51-G50)</f>
        <v>1498170.8</v>
      </c>
    </row>
    <row r="53" customFormat="false" ht="13.5" hidden="false" customHeight="false" outlineLevel="0" collapsed="false"/>
  </sheetData>
  <mergeCells count="33">
    <mergeCell ref="A1:H1"/>
    <mergeCell ref="A2:H2"/>
    <mergeCell ref="A7:C8"/>
    <mergeCell ref="D7:D8"/>
    <mergeCell ref="E7:G7"/>
    <mergeCell ref="A9:C9"/>
    <mergeCell ref="A10:A15"/>
    <mergeCell ref="B10:C10"/>
    <mergeCell ref="B16:C16"/>
    <mergeCell ref="B17:C17"/>
    <mergeCell ref="A18:C18"/>
    <mergeCell ref="B19:C19"/>
    <mergeCell ref="B20:C20"/>
    <mergeCell ref="B21:C21"/>
    <mergeCell ref="A22:C22"/>
    <mergeCell ref="A23:A25"/>
    <mergeCell ref="B23:C23"/>
    <mergeCell ref="A26:A28"/>
    <mergeCell ref="B26:C26"/>
    <mergeCell ref="A29:C29"/>
    <mergeCell ref="B30:C30"/>
    <mergeCell ref="A31:A33"/>
    <mergeCell ref="B31:C31"/>
    <mergeCell ref="B34:C34"/>
    <mergeCell ref="B35:C35"/>
    <mergeCell ref="A36:A37"/>
    <mergeCell ref="B38:C38"/>
    <mergeCell ref="A39:A40"/>
    <mergeCell ref="B42:C42"/>
    <mergeCell ref="B43:C43"/>
    <mergeCell ref="B45:C45"/>
    <mergeCell ref="B46:C46"/>
    <mergeCell ref="B47:C47"/>
  </mergeCells>
  <printOptions headings="false" gridLines="false" gridLinesSet="true" horizontalCentered="false" verticalCentered="false"/>
  <pageMargins left="2.42013888888889" right="0.39375" top="0.429861111111111" bottom="0.390277777777778" header="0.511805555555555" footer="0.1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&amp;L&amp;8&amp;D&amp;C&amp;8&amp;N/&amp;P&amp;R&amp;8&amp;F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RowHeight="12.75" zeroHeight="false" outlineLevelRow="0" outlineLevelCol="0"/>
  <cols>
    <col collapsed="false" customWidth="true" hidden="false" outlineLevel="0" max="1" min="1" style="152" width="38.36"/>
    <col collapsed="false" customWidth="true" hidden="false" outlineLevel="0" max="13" min="2" style="152" width="8.12"/>
    <col collapsed="false" customWidth="true" hidden="false" outlineLevel="0" max="14" min="14" style="152" width="10.83"/>
    <col collapsed="false" customWidth="true" hidden="false" outlineLevel="0" max="15" min="15" style="152" width="9.83"/>
    <col collapsed="false" customWidth="true" hidden="false" outlineLevel="0" max="257" min="16" style="152" width="9.12"/>
    <col collapsed="false" customWidth="true" hidden="false" outlineLevel="0" max="1025" min="258" style="0" width="9.12"/>
  </cols>
  <sheetData>
    <row r="1" customFormat="false" ht="16.5" hidden="false" customHeight="true" outlineLevel="0" collapsed="false">
      <c r="A1" s="153" t="s">
        <v>118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customFormat="false" ht="15.75" hidden="false" customHeight="false" outlineLevel="0" collapsed="false">
      <c r="A2" s="154" t="s">
        <v>119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customFormat="false" ht="15.75" hidden="false" customHeight="false" outlineLevel="0" collapsed="false">
      <c r="A3" s="155" t="s">
        <v>120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customFormat="false" ht="12.75" hidden="false" customHeight="true" outlineLevel="0" collapsed="false">
      <c r="A4" s="156" t="s">
        <v>121</v>
      </c>
      <c r="B4" s="157" t="s">
        <v>122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 t="s">
        <v>123</v>
      </c>
    </row>
    <row r="5" customFormat="false" ht="12.75" hidden="false" customHeight="false" outlineLevel="0" collapsed="false">
      <c r="A5" s="156"/>
      <c r="B5" s="159" t="s">
        <v>124</v>
      </c>
      <c r="C5" s="160" t="s">
        <v>125</v>
      </c>
      <c r="D5" s="160" t="s">
        <v>126</v>
      </c>
      <c r="E5" s="160" t="s">
        <v>127</v>
      </c>
      <c r="F5" s="160" t="s">
        <v>128</v>
      </c>
      <c r="G5" s="160" t="s">
        <v>129</v>
      </c>
      <c r="H5" s="160" t="s">
        <v>130</v>
      </c>
      <c r="I5" s="160" t="s">
        <v>131</v>
      </c>
      <c r="J5" s="160" t="s">
        <v>132</v>
      </c>
      <c r="K5" s="160" t="s">
        <v>133</v>
      </c>
      <c r="L5" s="160" t="s">
        <v>134</v>
      </c>
      <c r="M5" s="161" t="s">
        <v>135</v>
      </c>
      <c r="N5" s="158"/>
    </row>
    <row r="6" customFormat="false" ht="13.5" hidden="false" customHeight="true" outlineLevel="0" collapsed="false">
      <c r="A6" s="162" t="s">
        <v>136</v>
      </c>
      <c r="B6" s="163"/>
      <c r="C6" s="164"/>
      <c r="D6" s="164"/>
      <c r="E6" s="164"/>
      <c r="F6" s="164"/>
      <c r="G6" s="164" t="n">
        <v>808</v>
      </c>
      <c r="H6" s="164"/>
      <c r="I6" s="164"/>
      <c r="J6" s="164"/>
      <c r="K6" s="164"/>
      <c r="L6" s="164" t="n">
        <v>808</v>
      </c>
      <c r="M6" s="165"/>
      <c r="N6" s="166" t="n">
        <f aca="false">SUM(B6:M6)</f>
        <v>1616</v>
      </c>
    </row>
    <row r="7" customFormat="false" ht="13.5" hidden="false" customHeight="true" outlineLevel="0" collapsed="false">
      <c r="A7" s="162" t="s">
        <v>137</v>
      </c>
      <c r="B7" s="163" t="n">
        <v>0</v>
      </c>
      <c r="C7" s="164" t="n">
        <v>0</v>
      </c>
      <c r="D7" s="164" t="n">
        <v>0</v>
      </c>
      <c r="E7" s="164" t="n">
        <v>0</v>
      </c>
      <c r="F7" s="164" t="n">
        <v>0</v>
      </c>
      <c r="G7" s="164" t="n">
        <v>230</v>
      </c>
      <c r="H7" s="164" t="n">
        <v>0</v>
      </c>
      <c r="I7" s="164" t="n">
        <v>0</v>
      </c>
      <c r="J7" s="164" t="n">
        <v>0</v>
      </c>
      <c r="K7" s="164" t="n">
        <v>0</v>
      </c>
      <c r="L7" s="164" t="n">
        <v>230</v>
      </c>
      <c r="M7" s="165" t="n">
        <v>0</v>
      </c>
      <c r="N7" s="166" t="n">
        <f aca="false">SUM(B7:M7)</f>
        <v>460</v>
      </c>
    </row>
    <row r="8" customFormat="false" ht="13.5" hidden="false" customHeight="true" outlineLevel="0" collapsed="false">
      <c r="A8" s="162" t="s">
        <v>138</v>
      </c>
      <c r="B8" s="163" t="n">
        <v>278</v>
      </c>
      <c r="C8" s="164" t="n">
        <v>278</v>
      </c>
      <c r="D8" s="164" t="n">
        <v>278</v>
      </c>
      <c r="E8" s="164" t="n">
        <v>278</v>
      </c>
      <c r="F8" s="164" t="n">
        <v>278</v>
      </c>
      <c r="G8" s="164" t="n">
        <v>278</v>
      </c>
      <c r="H8" s="164" t="n">
        <v>278</v>
      </c>
      <c r="I8" s="164" t="n">
        <v>278</v>
      </c>
      <c r="J8" s="164" t="n">
        <v>278</v>
      </c>
      <c r="K8" s="164" t="n">
        <v>279</v>
      </c>
      <c r="L8" s="164" t="n">
        <v>279</v>
      </c>
      <c r="M8" s="165" t="n">
        <v>279</v>
      </c>
      <c r="N8" s="166" t="n">
        <f aca="false">SUM(B8:M8)</f>
        <v>3339</v>
      </c>
      <c r="O8" s="167"/>
    </row>
    <row r="9" customFormat="false" ht="13.5" hidden="false" customHeight="true" outlineLevel="0" collapsed="false">
      <c r="A9" s="162" t="s">
        <v>139</v>
      </c>
      <c r="B9" s="163" t="n">
        <v>0</v>
      </c>
      <c r="C9" s="164" t="n">
        <v>0</v>
      </c>
      <c r="D9" s="164" t="n">
        <v>0</v>
      </c>
      <c r="E9" s="164" t="n">
        <v>0</v>
      </c>
      <c r="F9" s="164" t="n">
        <v>0</v>
      </c>
      <c r="G9" s="164" t="n">
        <v>0</v>
      </c>
      <c r="H9" s="164" t="n">
        <v>0</v>
      </c>
      <c r="I9" s="164" t="n">
        <v>0</v>
      </c>
      <c r="J9" s="164" t="n">
        <v>0</v>
      </c>
      <c r="K9" s="164" t="n">
        <v>0</v>
      </c>
      <c r="L9" s="164" t="n">
        <v>0</v>
      </c>
      <c r="M9" s="165" t="n">
        <v>0</v>
      </c>
      <c r="N9" s="166" t="n">
        <f aca="false">SUM(B9:M9)</f>
        <v>0</v>
      </c>
    </row>
    <row r="10" customFormat="false" ht="13.5" hidden="false" customHeight="true" outlineLevel="0" collapsed="false">
      <c r="A10" s="162" t="s">
        <v>140</v>
      </c>
      <c r="B10" s="163" t="n">
        <v>0</v>
      </c>
      <c r="C10" s="164" t="n">
        <v>0</v>
      </c>
      <c r="D10" s="164" t="n">
        <v>300</v>
      </c>
      <c r="E10" s="164" t="n">
        <v>300</v>
      </c>
      <c r="F10" s="164" t="n">
        <v>300</v>
      </c>
      <c r="G10" s="164" t="n">
        <v>300</v>
      </c>
      <c r="H10" s="164" t="n">
        <v>300</v>
      </c>
      <c r="I10" s="164" t="n">
        <v>300</v>
      </c>
      <c r="J10" s="164" t="n">
        <v>300</v>
      </c>
      <c r="K10" s="164" t="n">
        <v>300</v>
      </c>
      <c r="L10" s="164" t="n">
        <v>300</v>
      </c>
      <c r="M10" s="165" t="n">
        <v>300</v>
      </c>
      <c r="N10" s="166" t="n">
        <f aca="false">SUM(B10:M10)</f>
        <v>3000</v>
      </c>
    </row>
    <row r="11" customFormat="false" ht="13.5" hidden="false" customHeight="true" outlineLevel="0" collapsed="false">
      <c r="A11" s="162" t="s">
        <v>141</v>
      </c>
      <c r="B11" s="163" t="n">
        <v>0</v>
      </c>
      <c r="C11" s="164" t="n">
        <v>0</v>
      </c>
      <c r="D11" s="164" t="n">
        <v>0</v>
      </c>
      <c r="E11" s="164" t="n">
        <v>0</v>
      </c>
      <c r="F11" s="164" t="n">
        <v>0</v>
      </c>
      <c r="G11" s="164" t="n">
        <v>0</v>
      </c>
      <c r="H11" s="164" t="n">
        <v>0</v>
      </c>
      <c r="I11" s="164" t="n">
        <v>0</v>
      </c>
      <c r="J11" s="164" t="n">
        <v>0</v>
      </c>
      <c r="K11" s="164" t="n">
        <v>0</v>
      </c>
      <c r="L11" s="164" t="n">
        <v>0</v>
      </c>
      <c r="M11" s="165" t="n">
        <v>0</v>
      </c>
      <c r="N11" s="166" t="n">
        <f aca="false">SUM(B11:M11)</f>
        <v>0</v>
      </c>
    </row>
    <row r="12" customFormat="false" ht="13.5" hidden="false" customHeight="true" outlineLevel="0" collapsed="false">
      <c r="A12" s="168" t="s">
        <v>142</v>
      </c>
      <c r="B12" s="169" t="n">
        <v>0</v>
      </c>
      <c r="C12" s="170" t="n">
        <v>0</v>
      </c>
      <c r="D12" s="170" t="n">
        <v>0</v>
      </c>
      <c r="E12" s="170" t="n">
        <v>0</v>
      </c>
      <c r="F12" s="170" t="n">
        <v>0</v>
      </c>
      <c r="G12" s="170" t="n">
        <v>0</v>
      </c>
      <c r="H12" s="170" t="n">
        <v>0</v>
      </c>
      <c r="I12" s="170" t="n">
        <v>0</v>
      </c>
      <c r="J12" s="170" t="n">
        <v>0</v>
      </c>
      <c r="K12" s="170" t="n">
        <v>37</v>
      </c>
      <c r="L12" s="170" t="n">
        <v>0</v>
      </c>
      <c r="M12" s="171" t="n">
        <v>0</v>
      </c>
      <c r="N12" s="172" t="n">
        <f aca="false">SUM(B12:M12)</f>
        <v>37</v>
      </c>
    </row>
    <row r="13" customFormat="false" ht="13.5" hidden="false" customHeight="true" outlineLevel="0" collapsed="false">
      <c r="A13" s="168" t="s">
        <v>143</v>
      </c>
      <c r="B13" s="169" t="n">
        <v>0</v>
      </c>
      <c r="C13" s="170" t="n">
        <v>0</v>
      </c>
      <c r="D13" s="170" t="n">
        <v>0</v>
      </c>
      <c r="E13" s="170" t="n">
        <v>0</v>
      </c>
      <c r="F13" s="170" t="n">
        <v>0</v>
      </c>
      <c r="G13" s="170" t="n">
        <v>0</v>
      </c>
      <c r="H13" s="170" t="n">
        <v>0</v>
      </c>
      <c r="I13" s="170" t="n">
        <v>0</v>
      </c>
      <c r="J13" s="170" t="n">
        <v>3000</v>
      </c>
      <c r="K13" s="170" t="n">
        <v>0</v>
      </c>
      <c r="L13" s="170" t="n">
        <v>0</v>
      </c>
      <c r="M13" s="171" t="n">
        <v>0</v>
      </c>
      <c r="N13" s="172" t="n">
        <f aca="false">SUM(B13:M13)</f>
        <v>3000</v>
      </c>
    </row>
    <row r="14" customFormat="false" ht="13.5" hidden="false" customHeight="true" outlineLevel="0" collapsed="false">
      <c r="A14" s="162" t="s">
        <v>144</v>
      </c>
      <c r="B14" s="163" t="n">
        <v>5460</v>
      </c>
      <c r="C14" s="164" t="n">
        <v>5460</v>
      </c>
      <c r="D14" s="164" t="n">
        <v>5460</v>
      </c>
      <c r="E14" s="164" t="n">
        <v>5460</v>
      </c>
      <c r="F14" s="164" t="n">
        <v>5460</v>
      </c>
      <c r="G14" s="164" t="n">
        <v>5460</v>
      </c>
      <c r="H14" s="164" t="n">
        <v>5460</v>
      </c>
      <c r="I14" s="164" t="n">
        <v>5460</v>
      </c>
      <c r="J14" s="164" t="n">
        <v>5460</v>
      </c>
      <c r="K14" s="164" t="n">
        <v>5461</v>
      </c>
      <c r="L14" s="164" t="n">
        <v>5461</v>
      </c>
      <c r="M14" s="165" t="n">
        <v>5461</v>
      </c>
      <c r="N14" s="166" t="n">
        <f aca="false">SUM(B14:M14)</f>
        <v>65523</v>
      </c>
    </row>
    <row r="15" s="176" customFormat="true" ht="13.5" hidden="false" customHeight="true" outlineLevel="0" collapsed="false">
      <c r="A15" s="162" t="s">
        <v>145</v>
      </c>
      <c r="B15" s="173"/>
      <c r="C15" s="174"/>
      <c r="D15" s="174"/>
      <c r="E15" s="174" t="n">
        <v>191</v>
      </c>
      <c r="F15" s="174"/>
      <c r="G15" s="174"/>
      <c r="H15" s="174"/>
      <c r="I15" s="174"/>
      <c r="J15" s="174"/>
      <c r="K15" s="174"/>
      <c r="L15" s="174"/>
      <c r="M15" s="175"/>
      <c r="N15" s="166" t="n">
        <f aca="false">SUM(B15:M15)</f>
        <v>191</v>
      </c>
    </row>
    <row r="16" customFormat="false" ht="13.5" hidden="false" customHeight="true" outlineLevel="0" collapsed="false">
      <c r="A16" s="177" t="s">
        <v>146</v>
      </c>
      <c r="B16" s="178" t="n">
        <f aca="false">SUM(B6:B15)</f>
        <v>5738</v>
      </c>
      <c r="C16" s="178" t="n">
        <f aca="false">SUM(C6:C15)</f>
        <v>5738</v>
      </c>
      <c r="D16" s="178" t="n">
        <f aca="false">SUM(D6:D15)</f>
        <v>6038</v>
      </c>
      <c r="E16" s="178" t="n">
        <f aca="false">SUM(E6:E15)</f>
        <v>6229</v>
      </c>
      <c r="F16" s="178" t="n">
        <f aca="false">SUM(F6:F15)</f>
        <v>6038</v>
      </c>
      <c r="G16" s="178" t="n">
        <f aca="false">SUM(G6:G15)</f>
        <v>7076</v>
      </c>
      <c r="H16" s="178" t="n">
        <f aca="false">SUM(H6:H15)</f>
        <v>6038</v>
      </c>
      <c r="I16" s="178" t="n">
        <f aca="false">SUM(I6:I15)</f>
        <v>6038</v>
      </c>
      <c r="J16" s="178" t="n">
        <f aca="false">SUM(J6:J15)</f>
        <v>9038</v>
      </c>
      <c r="K16" s="178" t="n">
        <f aca="false">SUM(K6:K15)</f>
        <v>6077</v>
      </c>
      <c r="L16" s="178" t="n">
        <f aca="false">SUM(L6:L15)</f>
        <v>7078</v>
      </c>
      <c r="M16" s="178" t="n">
        <f aca="false">SUM(M6:M15)</f>
        <v>6040</v>
      </c>
      <c r="N16" s="179" t="n">
        <f aca="false">SUM(B16:M16)</f>
        <v>77166</v>
      </c>
    </row>
    <row r="17" customFormat="false" ht="13.5" hidden="false" customHeight="true" outlineLevel="0" collapsed="false">
      <c r="A17" s="156" t="s">
        <v>121</v>
      </c>
      <c r="B17" s="180" t="s">
        <v>147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58" t="s">
        <v>123</v>
      </c>
    </row>
    <row r="18" customFormat="false" ht="13.5" hidden="false" customHeight="true" outlineLevel="0" collapsed="false">
      <c r="A18" s="156"/>
      <c r="B18" s="181" t="s">
        <v>124</v>
      </c>
      <c r="C18" s="182" t="s">
        <v>125</v>
      </c>
      <c r="D18" s="182" t="s">
        <v>126</v>
      </c>
      <c r="E18" s="182" t="s">
        <v>127</v>
      </c>
      <c r="F18" s="182" t="s">
        <v>128</v>
      </c>
      <c r="G18" s="182" t="s">
        <v>129</v>
      </c>
      <c r="H18" s="182" t="s">
        <v>130</v>
      </c>
      <c r="I18" s="182" t="s">
        <v>131</v>
      </c>
      <c r="J18" s="182" t="s">
        <v>132</v>
      </c>
      <c r="K18" s="182" t="s">
        <v>133</v>
      </c>
      <c r="L18" s="182" t="s">
        <v>134</v>
      </c>
      <c r="M18" s="183" t="s">
        <v>135</v>
      </c>
      <c r="N18" s="158"/>
    </row>
    <row r="19" customFormat="false" ht="13.5" hidden="false" customHeight="true" outlineLevel="0" collapsed="false">
      <c r="A19" s="162" t="s">
        <v>148</v>
      </c>
      <c r="B19" s="184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6"/>
      <c r="N19" s="187" t="n">
        <f aca="false">SUM(B19:M19)</f>
        <v>0</v>
      </c>
    </row>
    <row r="20" customFormat="false" ht="13.5" hidden="false" customHeight="true" outlineLevel="0" collapsed="false">
      <c r="A20" s="162" t="s">
        <v>149</v>
      </c>
      <c r="B20" s="188" t="n">
        <v>6367</v>
      </c>
      <c r="C20" s="189" t="n">
        <v>6367</v>
      </c>
      <c r="D20" s="189" t="n">
        <v>6367</v>
      </c>
      <c r="E20" s="189" t="n">
        <v>6367</v>
      </c>
      <c r="F20" s="189" t="n">
        <v>6367</v>
      </c>
      <c r="G20" s="189" t="n">
        <v>6367</v>
      </c>
      <c r="H20" s="189" t="n">
        <v>6367</v>
      </c>
      <c r="I20" s="189" t="n">
        <v>6367</v>
      </c>
      <c r="J20" s="189" t="n">
        <v>6367</v>
      </c>
      <c r="K20" s="189" t="n">
        <v>6366</v>
      </c>
      <c r="L20" s="189" t="n">
        <v>6366</v>
      </c>
      <c r="M20" s="190" t="n">
        <v>6366</v>
      </c>
      <c r="N20" s="166" t="n">
        <f aca="false">SUM(B20:M20)</f>
        <v>76401</v>
      </c>
    </row>
    <row r="21" customFormat="false" ht="13.5" hidden="false" customHeight="true" outlineLevel="0" collapsed="false">
      <c r="A21" s="191" t="s">
        <v>150</v>
      </c>
      <c r="B21" s="188" t="n">
        <v>0</v>
      </c>
      <c r="C21" s="189" t="n">
        <v>0</v>
      </c>
      <c r="D21" s="189" t="n">
        <v>20</v>
      </c>
      <c r="E21" s="189" t="n">
        <v>0</v>
      </c>
      <c r="F21" s="189" t="n">
        <v>0</v>
      </c>
      <c r="G21" s="189" t="n">
        <v>20</v>
      </c>
      <c r="H21" s="189" t="n">
        <v>0</v>
      </c>
      <c r="I21" s="189" t="n">
        <v>0</v>
      </c>
      <c r="J21" s="189" t="n">
        <v>20</v>
      </c>
      <c r="K21" s="189" t="n">
        <v>0</v>
      </c>
      <c r="L21" s="189" t="n">
        <v>0</v>
      </c>
      <c r="M21" s="190" t="n">
        <v>20</v>
      </c>
      <c r="N21" s="166" t="n">
        <f aca="false">SUM(B21:M21)</f>
        <v>80</v>
      </c>
    </row>
    <row r="22" customFormat="false" ht="13.5" hidden="false" customHeight="true" outlineLevel="0" collapsed="false">
      <c r="A22" s="191" t="s">
        <v>151</v>
      </c>
      <c r="B22" s="188" t="n">
        <v>685</v>
      </c>
      <c r="C22" s="189" t="n">
        <v>0</v>
      </c>
      <c r="D22" s="189" t="n">
        <v>0</v>
      </c>
      <c r="E22" s="189" t="n">
        <v>0</v>
      </c>
      <c r="F22" s="189" t="n">
        <v>0</v>
      </c>
      <c r="G22" s="189" t="n">
        <v>0</v>
      </c>
      <c r="H22" s="189" t="n">
        <v>0</v>
      </c>
      <c r="I22" s="189" t="n">
        <v>0</v>
      </c>
      <c r="J22" s="189" t="n">
        <v>0</v>
      </c>
      <c r="K22" s="189" t="n">
        <v>0</v>
      </c>
      <c r="L22" s="189" t="n">
        <v>0</v>
      </c>
      <c r="M22" s="190" t="n">
        <v>0</v>
      </c>
      <c r="N22" s="166" t="n">
        <f aca="false">SUM(B22:M22)</f>
        <v>685</v>
      </c>
      <c r="O22" s="192"/>
    </row>
    <row r="23" customFormat="false" ht="13.5" hidden="false" customHeight="true" outlineLevel="0" collapsed="false">
      <c r="A23" s="191" t="s">
        <v>152</v>
      </c>
      <c r="B23" s="188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90"/>
      <c r="N23" s="166" t="n">
        <f aca="false">SUM(B23:M23)</f>
        <v>0</v>
      </c>
      <c r="O23" s="192"/>
    </row>
    <row r="24" customFormat="false" ht="13.5" hidden="false" customHeight="true" outlineLevel="0" collapsed="false">
      <c r="A24" s="191" t="s">
        <v>153</v>
      </c>
      <c r="B24" s="188" t="n">
        <v>0</v>
      </c>
      <c r="C24" s="189" t="n">
        <v>0</v>
      </c>
      <c r="D24" s="189" t="n">
        <v>0</v>
      </c>
      <c r="E24" s="189" t="n">
        <v>0</v>
      </c>
      <c r="F24" s="189" t="n">
        <v>0</v>
      </c>
      <c r="G24" s="189" t="n">
        <v>0</v>
      </c>
      <c r="H24" s="189" t="n">
        <v>0</v>
      </c>
      <c r="I24" s="189" t="n">
        <v>0</v>
      </c>
      <c r="J24" s="189" t="n">
        <v>0</v>
      </c>
      <c r="K24" s="189" t="n">
        <v>0</v>
      </c>
      <c r="L24" s="189" t="n">
        <v>0</v>
      </c>
      <c r="M24" s="190" t="n">
        <v>0</v>
      </c>
      <c r="N24" s="166" t="n">
        <f aca="false">SUM(B24:M24)</f>
        <v>0</v>
      </c>
    </row>
    <row r="25" customFormat="false" ht="13.5" hidden="false" customHeight="true" outlineLevel="0" collapsed="false">
      <c r="A25" s="177" t="s">
        <v>41</v>
      </c>
      <c r="B25" s="193" t="n">
        <f aca="false">SUM(B19:B24)</f>
        <v>7052</v>
      </c>
      <c r="C25" s="194" t="n">
        <f aca="false">SUM(C19:C24)</f>
        <v>6367</v>
      </c>
      <c r="D25" s="194" t="n">
        <f aca="false">SUM(D19:D24)</f>
        <v>6387</v>
      </c>
      <c r="E25" s="194" t="n">
        <f aca="false">SUM(E19:E24)</f>
        <v>6367</v>
      </c>
      <c r="F25" s="194" t="n">
        <f aca="false">SUM(F19:F24)</f>
        <v>6367</v>
      </c>
      <c r="G25" s="194" t="n">
        <f aca="false">SUM(G19:G24)</f>
        <v>6387</v>
      </c>
      <c r="H25" s="194" t="n">
        <f aca="false">SUM(H19:H24)</f>
        <v>6367</v>
      </c>
      <c r="I25" s="194" t="n">
        <f aca="false">SUM(I19:I24)</f>
        <v>6367</v>
      </c>
      <c r="J25" s="194" t="n">
        <f aca="false">SUM(J19:J24)</f>
        <v>6387</v>
      </c>
      <c r="K25" s="194" t="n">
        <f aca="false">SUM(K19:K24)</f>
        <v>6366</v>
      </c>
      <c r="L25" s="194" t="n">
        <f aca="false">SUM(L19:L24)</f>
        <v>6366</v>
      </c>
      <c r="M25" s="195" t="n">
        <f aca="false">SUM(M19:M24)</f>
        <v>6386</v>
      </c>
      <c r="N25" s="179" t="n">
        <f aca="false">SUM(B25:M25)</f>
        <v>77166</v>
      </c>
    </row>
    <row r="26" customFormat="false" ht="13.5" hidden="false" customHeight="true" outlineLevel="0" collapsed="false">
      <c r="A26" s="155" t="s">
        <v>154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</row>
    <row r="27" customFormat="false" ht="13.5" hidden="false" customHeight="true" outlineLevel="0" collapsed="false">
      <c r="A27" s="156" t="s">
        <v>121</v>
      </c>
      <c r="B27" s="157" t="s">
        <v>122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8" t="s">
        <v>123</v>
      </c>
    </row>
    <row r="28" customFormat="false" ht="13.5" hidden="false" customHeight="true" outlineLevel="0" collapsed="false">
      <c r="A28" s="156"/>
      <c r="B28" s="159" t="s">
        <v>124</v>
      </c>
      <c r="C28" s="160" t="s">
        <v>125</v>
      </c>
      <c r="D28" s="160" t="s">
        <v>126</v>
      </c>
      <c r="E28" s="160" t="s">
        <v>127</v>
      </c>
      <c r="F28" s="160" t="s">
        <v>128</v>
      </c>
      <c r="G28" s="160" t="s">
        <v>129</v>
      </c>
      <c r="H28" s="160" t="s">
        <v>130</v>
      </c>
      <c r="I28" s="160" t="s">
        <v>131</v>
      </c>
      <c r="J28" s="160" t="s">
        <v>132</v>
      </c>
      <c r="K28" s="160" t="s">
        <v>133</v>
      </c>
      <c r="L28" s="160" t="s">
        <v>134</v>
      </c>
      <c r="M28" s="161" t="s">
        <v>135</v>
      </c>
      <c r="N28" s="158"/>
    </row>
    <row r="29" customFormat="false" ht="13.5" hidden="false" customHeight="true" outlineLevel="0" collapsed="false">
      <c r="A29" s="162" t="s">
        <v>136</v>
      </c>
      <c r="B29" s="196" t="n">
        <v>3748</v>
      </c>
      <c r="C29" s="197" t="n">
        <v>3748</v>
      </c>
      <c r="D29" s="197" t="n">
        <v>3748</v>
      </c>
      <c r="E29" s="197" t="n">
        <v>3748</v>
      </c>
      <c r="F29" s="197" t="n">
        <v>3748</v>
      </c>
      <c r="G29" s="197" t="n">
        <v>3748</v>
      </c>
      <c r="H29" s="197" t="n">
        <v>3748</v>
      </c>
      <c r="I29" s="197" t="n">
        <v>3748</v>
      </c>
      <c r="J29" s="197" t="n">
        <v>3748</v>
      </c>
      <c r="K29" s="197" t="n">
        <v>3747</v>
      </c>
      <c r="L29" s="197" t="n">
        <v>3747</v>
      </c>
      <c r="M29" s="198" t="n">
        <v>3747</v>
      </c>
      <c r="N29" s="187" t="n">
        <f aca="false">SUM(B29:M29)</f>
        <v>44973</v>
      </c>
    </row>
    <row r="30" customFormat="false" ht="13.5" hidden="false" customHeight="true" outlineLevel="0" collapsed="false">
      <c r="A30" s="162" t="s">
        <v>155</v>
      </c>
      <c r="B30" s="199" t="n">
        <v>987</v>
      </c>
      <c r="C30" s="200" t="n">
        <v>987</v>
      </c>
      <c r="D30" s="200" t="n">
        <v>987</v>
      </c>
      <c r="E30" s="200" t="n">
        <v>987</v>
      </c>
      <c r="F30" s="200" t="n">
        <v>987</v>
      </c>
      <c r="G30" s="200" t="n">
        <v>987</v>
      </c>
      <c r="H30" s="200" t="n">
        <v>987</v>
      </c>
      <c r="I30" s="200" t="n">
        <v>987</v>
      </c>
      <c r="J30" s="200" t="n">
        <v>987</v>
      </c>
      <c r="K30" s="200" t="n">
        <v>987</v>
      </c>
      <c r="L30" s="200" t="n">
        <v>987</v>
      </c>
      <c r="M30" s="201" t="n">
        <v>988</v>
      </c>
      <c r="N30" s="166" t="n">
        <f aca="false">SUM(B30:M30)</f>
        <v>11845</v>
      </c>
    </row>
    <row r="31" customFormat="false" ht="13.5" hidden="false" customHeight="true" outlineLevel="0" collapsed="false">
      <c r="A31" s="162" t="s">
        <v>138</v>
      </c>
      <c r="B31" s="199" t="n">
        <v>1090</v>
      </c>
      <c r="C31" s="200" t="n">
        <v>1090</v>
      </c>
      <c r="D31" s="200" t="n">
        <v>1090</v>
      </c>
      <c r="E31" s="200" t="n">
        <v>1090</v>
      </c>
      <c r="F31" s="200" t="n">
        <v>1090</v>
      </c>
      <c r="G31" s="200" t="n">
        <v>1090</v>
      </c>
      <c r="H31" s="200" t="n">
        <v>1090</v>
      </c>
      <c r="I31" s="200" t="n">
        <v>1090</v>
      </c>
      <c r="J31" s="200" t="n">
        <v>1090</v>
      </c>
      <c r="K31" s="200" t="n">
        <v>1090</v>
      </c>
      <c r="L31" s="200" t="n">
        <v>1090</v>
      </c>
      <c r="M31" s="201" t="n">
        <v>1091</v>
      </c>
      <c r="N31" s="166" t="n">
        <f aca="false">SUM(B31:M31)</f>
        <v>13081</v>
      </c>
      <c r="O31" s="167"/>
    </row>
    <row r="32" customFormat="false" ht="13.5" hidden="false" customHeight="true" outlineLevel="0" collapsed="false">
      <c r="A32" s="162" t="s">
        <v>139</v>
      </c>
      <c r="B32" s="199" t="n">
        <v>0</v>
      </c>
      <c r="C32" s="200" t="n">
        <v>0</v>
      </c>
      <c r="D32" s="200" t="n">
        <v>0</v>
      </c>
      <c r="E32" s="200" t="n">
        <v>0</v>
      </c>
      <c r="F32" s="200" t="n">
        <v>0</v>
      </c>
      <c r="G32" s="200" t="n">
        <v>0</v>
      </c>
      <c r="H32" s="200" t="n">
        <v>0</v>
      </c>
      <c r="I32" s="200" t="n">
        <v>0</v>
      </c>
      <c r="J32" s="200" t="n">
        <v>0</v>
      </c>
      <c r="K32" s="200" t="n">
        <v>0</v>
      </c>
      <c r="L32" s="200" t="n">
        <v>0</v>
      </c>
      <c r="M32" s="201" t="n">
        <v>0</v>
      </c>
      <c r="N32" s="166" t="n">
        <f aca="false">SUM(B32:M32)</f>
        <v>0</v>
      </c>
    </row>
    <row r="33" customFormat="false" ht="13.5" hidden="false" customHeight="true" outlineLevel="0" collapsed="false">
      <c r="A33" s="162" t="s">
        <v>156</v>
      </c>
      <c r="B33" s="199" t="n">
        <v>0</v>
      </c>
      <c r="C33" s="200" t="n">
        <v>0</v>
      </c>
      <c r="D33" s="200" t="n">
        <v>0</v>
      </c>
      <c r="E33" s="200" t="n">
        <v>0</v>
      </c>
      <c r="F33" s="200" t="n">
        <v>0</v>
      </c>
      <c r="G33" s="200" t="n">
        <v>0</v>
      </c>
      <c r="H33" s="200" t="n">
        <v>0</v>
      </c>
      <c r="I33" s="200" t="n">
        <v>0</v>
      </c>
      <c r="J33" s="200" t="n">
        <v>0</v>
      </c>
      <c r="K33" s="200" t="n">
        <v>0</v>
      </c>
      <c r="L33" s="200" t="n">
        <v>0</v>
      </c>
      <c r="M33" s="201" t="n">
        <v>0</v>
      </c>
      <c r="N33" s="166" t="n">
        <f aca="false">SUM(B33:M33)</f>
        <v>0</v>
      </c>
    </row>
    <row r="34" customFormat="false" ht="13.5" hidden="false" customHeight="true" outlineLevel="0" collapsed="false">
      <c r="A34" s="162" t="s">
        <v>141</v>
      </c>
      <c r="B34" s="202" t="n">
        <v>0</v>
      </c>
      <c r="C34" s="203" t="n">
        <v>0</v>
      </c>
      <c r="D34" s="203" t="n">
        <v>0</v>
      </c>
      <c r="E34" s="203" t="n">
        <v>191</v>
      </c>
      <c r="F34" s="203" t="n">
        <v>0</v>
      </c>
      <c r="G34" s="203" t="n">
        <v>0</v>
      </c>
      <c r="H34" s="203" t="n">
        <v>0</v>
      </c>
      <c r="I34" s="203" t="n">
        <v>0</v>
      </c>
      <c r="J34" s="203" t="n">
        <v>0</v>
      </c>
      <c r="K34" s="203" t="n">
        <v>0</v>
      </c>
      <c r="L34" s="203" t="n">
        <v>0</v>
      </c>
      <c r="M34" s="204" t="n">
        <v>0</v>
      </c>
      <c r="N34" s="166" t="n">
        <f aca="false">SUM(B34:M34)</f>
        <v>191</v>
      </c>
    </row>
    <row r="35" customFormat="false" ht="13.5" hidden="false" customHeight="true" outlineLevel="0" collapsed="false">
      <c r="A35" s="168" t="s">
        <v>142</v>
      </c>
      <c r="B35" s="202" t="n">
        <v>0</v>
      </c>
      <c r="C35" s="203" t="n">
        <v>0</v>
      </c>
      <c r="D35" s="203" t="n">
        <v>0</v>
      </c>
      <c r="E35" s="203" t="n">
        <v>0</v>
      </c>
      <c r="F35" s="203" t="n">
        <v>0</v>
      </c>
      <c r="G35" s="203" t="n">
        <v>0</v>
      </c>
      <c r="H35" s="203" t="n">
        <v>0</v>
      </c>
      <c r="I35" s="203" t="n">
        <v>0</v>
      </c>
      <c r="J35" s="203" t="n">
        <v>0</v>
      </c>
      <c r="K35" s="203" t="n">
        <v>0</v>
      </c>
      <c r="L35" s="203" t="n">
        <v>0</v>
      </c>
      <c r="M35" s="203" t="n">
        <v>0</v>
      </c>
      <c r="N35" s="166" t="n">
        <f aca="false">SUM(B35:M35)</f>
        <v>0</v>
      </c>
    </row>
    <row r="36" customFormat="false" ht="13.5" hidden="false" customHeight="true" outlineLevel="0" collapsed="false">
      <c r="A36" s="168" t="s">
        <v>157</v>
      </c>
      <c r="B36" s="202" t="n">
        <v>0</v>
      </c>
      <c r="C36" s="203" t="n">
        <v>0</v>
      </c>
      <c r="D36" s="203" t="n">
        <v>0</v>
      </c>
      <c r="E36" s="203" t="n">
        <v>0</v>
      </c>
      <c r="F36" s="203" t="n">
        <v>0</v>
      </c>
      <c r="G36" s="203" t="n">
        <v>0</v>
      </c>
      <c r="H36" s="203" t="n">
        <v>0</v>
      </c>
      <c r="I36" s="203" t="n">
        <v>0</v>
      </c>
      <c r="J36" s="203" t="n">
        <v>0</v>
      </c>
      <c r="K36" s="203" t="n">
        <v>0</v>
      </c>
      <c r="L36" s="203" t="n">
        <v>0</v>
      </c>
      <c r="M36" s="203" t="n">
        <v>0</v>
      </c>
      <c r="N36" s="166" t="n">
        <f aca="false">SUM(B36:M36)</f>
        <v>0</v>
      </c>
    </row>
    <row r="37" customFormat="false" ht="13.5" hidden="false" customHeight="true" outlineLevel="0" collapsed="false">
      <c r="A37" s="205" t="s">
        <v>144</v>
      </c>
      <c r="B37" s="206" t="n">
        <v>0</v>
      </c>
      <c r="C37" s="207" t="n">
        <v>0</v>
      </c>
      <c r="D37" s="207" t="n">
        <v>0</v>
      </c>
      <c r="E37" s="207" t="n">
        <v>0</v>
      </c>
      <c r="F37" s="207" t="n">
        <v>0</v>
      </c>
      <c r="G37" s="207" t="n">
        <v>0</v>
      </c>
      <c r="H37" s="207" t="n">
        <v>0</v>
      </c>
      <c r="I37" s="207" t="n">
        <v>0</v>
      </c>
      <c r="J37" s="207" t="n">
        <v>0</v>
      </c>
      <c r="K37" s="207" t="n">
        <v>0</v>
      </c>
      <c r="L37" s="207" t="n">
        <v>0</v>
      </c>
      <c r="M37" s="208" t="n">
        <v>0</v>
      </c>
      <c r="N37" s="172" t="n">
        <f aca="false">SUM(B37:M37)</f>
        <v>0</v>
      </c>
    </row>
    <row r="38" customFormat="false" ht="13.5" hidden="false" customHeight="true" outlineLevel="0" collapsed="false">
      <c r="A38" s="177" t="s">
        <v>146</v>
      </c>
      <c r="B38" s="209" t="n">
        <f aca="false">SUM(B29:B37)</f>
        <v>5825</v>
      </c>
      <c r="C38" s="178" t="n">
        <f aca="false">SUM(C29:C37)</f>
        <v>5825</v>
      </c>
      <c r="D38" s="178" t="n">
        <f aca="false">SUM(D29:D37)</f>
        <v>5825</v>
      </c>
      <c r="E38" s="178" t="n">
        <f aca="false">SUM(E29:E37)</f>
        <v>6016</v>
      </c>
      <c r="F38" s="178" t="n">
        <f aca="false">SUM(F29:F37)</f>
        <v>5825</v>
      </c>
      <c r="G38" s="178" t="n">
        <f aca="false">SUM(G29:G37)</f>
        <v>5825</v>
      </c>
      <c r="H38" s="178" t="n">
        <f aca="false">SUM(H29:H37)</f>
        <v>5825</v>
      </c>
      <c r="I38" s="178" t="n">
        <f aca="false">SUM(I29:I37)</f>
        <v>5825</v>
      </c>
      <c r="J38" s="178" t="n">
        <f aca="false">SUM(J29:J37)</f>
        <v>5825</v>
      </c>
      <c r="K38" s="178" t="n">
        <f aca="false">SUM(K29:K37)</f>
        <v>5824</v>
      </c>
      <c r="L38" s="178" t="n">
        <f aca="false">SUM(L29:L37)</f>
        <v>5824</v>
      </c>
      <c r="M38" s="178" t="n">
        <f aca="false">SUM(M29:M37)</f>
        <v>5826</v>
      </c>
      <c r="N38" s="210" t="n">
        <f aca="false">SUM(B38:M38)</f>
        <v>70090</v>
      </c>
      <c r="O38" s="211"/>
    </row>
    <row r="39" customFormat="false" ht="13.5" hidden="false" customHeight="true" outlineLevel="0" collapsed="false">
      <c r="A39" s="156" t="s">
        <v>121</v>
      </c>
      <c r="B39" s="212" t="s">
        <v>147</v>
      </c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158" t="s">
        <v>123</v>
      </c>
    </row>
    <row r="40" customFormat="false" ht="13.5" hidden="false" customHeight="true" outlineLevel="0" collapsed="false">
      <c r="A40" s="156"/>
      <c r="B40" s="181" t="s">
        <v>124</v>
      </c>
      <c r="C40" s="182" t="s">
        <v>125</v>
      </c>
      <c r="D40" s="182" t="s">
        <v>126</v>
      </c>
      <c r="E40" s="182" t="s">
        <v>127</v>
      </c>
      <c r="F40" s="182" t="s">
        <v>128</v>
      </c>
      <c r="G40" s="182" t="s">
        <v>129</v>
      </c>
      <c r="H40" s="182" t="s">
        <v>130</v>
      </c>
      <c r="I40" s="182" t="s">
        <v>131</v>
      </c>
      <c r="J40" s="182" t="s">
        <v>132</v>
      </c>
      <c r="K40" s="182" t="s">
        <v>133</v>
      </c>
      <c r="L40" s="182" t="s">
        <v>134</v>
      </c>
      <c r="M40" s="183" t="s">
        <v>135</v>
      </c>
      <c r="N40" s="158"/>
    </row>
    <row r="41" customFormat="false" ht="13.5" hidden="false" customHeight="true" outlineLevel="0" collapsed="false">
      <c r="A41" s="162" t="s">
        <v>148</v>
      </c>
      <c r="B41" s="213" t="n">
        <v>0</v>
      </c>
      <c r="C41" s="214" t="n">
        <v>0</v>
      </c>
      <c r="D41" s="214" t="n">
        <v>0</v>
      </c>
      <c r="E41" s="214" t="n">
        <v>0</v>
      </c>
      <c r="F41" s="214" t="n">
        <v>0</v>
      </c>
      <c r="G41" s="214" t="n">
        <v>0</v>
      </c>
      <c r="H41" s="214" t="n">
        <v>0</v>
      </c>
      <c r="I41" s="214" t="n">
        <v>0</v>
      </c>
      <c r="J41" s="214" t="n">
        <v>0</v>
      </c>
      <c r="K41" s="214" t="n">
        <v>0</v>
      </c>
      <c r="L41" s="214" t="n">
        <v>0</v>
      </c>
      <c r="M41" s="215" t="n">
        <v>0</v>
      </c>
      <c r="N41" s="187" t="n">
        <f aca="false">SUM(B41:M41)</f>
        <v>0</v>
      </c>
    </row>
    <row r="42" customFormat="false" ht="13.5" hidden="false" customHeight="true" outlineLevel="0" collapsed="false">
      <c r="A42" s="162" t="s">
        <v>149</v>
      </c>
      <c r="B42" s="199" t="n">
        <v>0</v>
      </c>
      <c r="C42" s="200" t="n">
        <v>0</v>
      </c>
      <c r="D42" s="200" t="n">
        <v>0</v>
      </c>
      <c r="E42" s="200" t="n">
        <v>0</v>
      </c>
      <c r="F42" s="200" t="n">
        <v>0</v>
      </c>
      <c r="G42" s="200" t="n">
        <v>0</v>
      </c>
      <c r="H42" s="200" t="n">
        <v>0</v>
      </c>
      <c r="I42" s="200" t="n">
        <v>0</v>
      </c>
      <c r="J42" s="200" t="n">
        <v>0</v>
      </c>
      <c r="K42" s="200" t="n">
        <v>0</v>
      </c>
      <c r="L42" s="200" t="n">
        <v>0</v>
      </c>
      <c r="M42" s="201" t="n">
        <v>0</v>
      </c>
      <c r="N42" s="166" t="n">
        <f aca="false">SUM(B42:M42)</f>
        <v>0</v>
      </c>
    </row>
    <row r="43" customFormat="false" ht="13.5" hidden="false" customHeight="true" outlineLevel="0" collapsed="false">
      <c r="A43" s="191" t="s">
        <v>150</v>
      </c>
      <c r="B43" s="199" t="n">
        <v>364</v>
      </c>
      <c r="C43" s="200" t="n">
        <v>364</v>
      </c>
      <c r="D43" s="200" t="n">
        <v>364</v>
      </c>
      <c r="E43" s="200" t="n">
        <v>364</v>
      </c>
      <c r="F43" s="200" t="n">
        <v>365</v>
      </c>
      <c r="G43" s="200" t="n">
        <v>365</v>
      </c>
      <c r="H43" s="200" t="n">
        <v>365</v>
      </c>
      <c r="I43" s="200" t="n">
        <v>365</v>
      </c>
      <c r="J43" s="200" t="n">
        <v>365</v>
      </c>
      <c r="K43" s="200" t="n">
        <v>365</v>
      </c>
      <c r="L43" s="200" t="n">
        <v>365</v>
      </c>
      <c r="M43" s="201" t="n">
        <v>365</v>
      </c>
      <c r="N43" s="166" t="n">
        <f aca="false">SUM(B43:M43)</f>
        <v>4376</v>
      </c>
    </row>
    <row r="44" customFormat="false" ht="13.5" hidden="false" customHeight="true" outlineLevel="0" collapsed="false">
      <c r="A44" s="191" t="s">
        <v>151</v>
      </c>
      <c r="B44" s="199" t="n">
        <v>0</v>
      </c>
      <c r="C44" s="200" t="n">
        <v>0</v>
      </c>
      <c r="D44" s="200" t="n">
        <v>0</v>
      </c>
      <c r="E44" s="200" t="n">
        <v>0</v>
      </c>
      <c r="F44" s="200" t="n">
        <v>0</v>
      </c>
      <c r="G44" s="216" t="n">
        <v>0</v>
      </c>
      <c r="H44" s="200" t="n">
        <v>0</v>
      </c>
      <c r="I44" s="200" t="n">
        <v>0</v>
      </c>
      <c r="J44" s="200" t="n">
        <v>0</v>
      </c>
      <c r="K44" s="200" t="n">
        <v>0</v>
      </c>
      <c r="L44" s="200" t="n">
        <v>0</v>
      </c>
      <c r="M44" s="201" t="n">
        <v>0</v>
      </c>
      <c r="N44" s="166" t="n">
        <f aca="false">SUM(B44:M44)</f>
        <v>0</v>
      </c>
    </row>
    <row r="45" customFormat="false" ht="13.5" hidden="false" customHeight="true" outlineLevel="0" collapsed="false">
      <c r="A45" s="191" t="s">
        <v>152</v>
      </c>
      <c r="B45" s="217" t="n">
        <v>0</v>
      </c>
      <c r="C45" s="218" t="n">
        <v>0</v>
      </c>
      <c r="D45" s="218" t="n">
        <v>0</v>
      </c>
      <c r="E45" s="218" t="n">
        <v>191</v>
      </c>
      <c r="F45" s="218" t="n">
        <v>0</v>
      </c>
      <c r="G45" s="219" t="n">
        <v>0</v>
      </c>
      <c r="H45" s="218" t="n">
        <v>0</v>
      </c>
      <c r="I45" s="218" t="n">
        <v>0</v>
      </c>
      <c r="J45" s="218" t="n">
        <v>0</v>
      </c>
      <c r="K45" s="218" t="n">
        <v>0</v>
      </c>
      <c r="L45" s="218" t="n">
        <v>0</v>
      </c>
      <c r="M45" s="208" t="n">
        <v>0</v>
      </c>
      <c r="N45" s="166" t="n">
        <f aca="false">SUM(B45:M45)</f>
        <v>191</v>
      </c>
    </row>
    <row r="46" customFormat="false" ht="13.5" hidden="false" customHeight="true" outlineLevel="0" collapsed="false">
      <c r="A46" s="191" t="s">
        <v>153</v>
      </c>
      <c r="B46" s="163" t="n">
        <v>5460</v>
      </c>
      <c r="C46" s="164" t="n">
        <v>5460</v>
      </c>
      <c r="D46" s="164" t="n">
        <v>5460</v>
      </c>
      <c r="E46" s="164" t="n">
        <v>5460</v>
      </c>
      <c r="F46" s="164" t="n">
        <v>5460</v>
      </c>
      <c r="G46" s="164" t="n">
        <v>5460</v>
      </c>
      <c r="H46" s="164" t="n">
        <v>5460</v>
      </c>
      <c r="I46" s="164" t="n">
        <v>5460</v>
      </c>
      <c r="J46" s="164" t="n">
        <v>5460</v>
      </c>
      <c r="K46" s="164" t="n">
        <v>5461</v>
      </c>
      <c r="L46" s="164" t="n">
        <v>5461</v>
      </c>
      <c r="M46" s="165" t="n">
        <v>5461</v>
      </c>
      <c r="N46" s="166" t="n">
        <f aca="false">SUM(B46:M46)</f>
        <v>65523</v>
      </c>
    </row>
    <row r="47" customFormat="false" ht="13.5" hidden="false" customHeight="true" outlineLevel="0" collapsed="false">
      <c r="A47" s="177" t="s">
        <v>41</v>
      </c>
      <c r="B47" s="220" t="n">
        <f aca="false">SUM(B41:B46)</f>
        <v>5824</v>
      </c>
      <c r="C47" s="220" t="n">
        <f aca="false">SUM(C41:C46)</f>
        <v>5824</v>
      </c>
      <c r="D47" s="220" t="n">
        <f aca="false">SUM(D41:D46)</f>
        <v>5824</v>
      </c>
      <c r="E47" s="220" t="n">
        <f aca="false">SUM(E41:E46)</f>
        <v>6015</v>
      </c>
      <c r="F47" s="220" t="n">
        <f aca="false">SUM(F41:F46)</f>
        <v>5825</v>
      </c>
      <c r="G47" s="220" t="n">
        <f aca="false">SUM(G41:G46)</f>
        <v>5825</v>
      </c>
      <c r="H47" s="220" t="n">
        <f aca="false">SUM(H41:H46)</f>
        <v>5825</v>
      </c>
      <c r="I47" s="220" t="n">
        <f aca="false">SUM(I41:I46)</f>
        <v>5825</v>
      </c>
      <c r="J47" s="220" t="n">
        <f aca="false">SUM(J41:J46)</f>
        <v>5825</v>
      </c>
      <c r="K47" s="220" t="n">
        <f aca="false">SUM(K41:K46)</f>
        <v>5826</v>
      </c>
      <c r="L47" s="220" t="n">
        <f aca="false">SUM(L41:L46)</f>
        <v>5826</v>
      </c>
      <c r="M47" s="221" t="n">
        <f aca="false">SUM(M41:M46)</f>
        <v>5826</v>
      </c>
      <c r="N47" s="179" t="n">
        <f aca="false">SUM(B47:M47)</f>
        <v>70090</v>
      </c>
      <c r="O47" s="222"/>
    </row>
    <row r="48" customFormat="false" ht="13.5" hidden="false" customHeight="true" outlineLevel="0" collapsed="false">
      <c r="A48" s="223" t="s">
        <v>158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</row>
    <row r="49" customFormat="false" ht="13.5" hidden="false" customHeight="true" outlineLevel="0" collapsed="false">
      <c r="A49" s="156" t="s">
        <v>121</v>
      </c>
      <c r="B49" s="157" t="s">
        <v>122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8" t="s">
        <v>123</v>
      </c>
    </row>
    <row r="50" customFormat="false" ht="13.5" hidden="false" customHeight="true" outlineLevel="0" collapsed="false">
      <c r="A50" s="156"/>
      <c r="B50" s="159" t="s">
        <v>124</v>
      </c>
      <c r="C50" s="160" t="s">
        <v>125</v>
      </c>
      <c r="D50" s="160" t="s">
        <v>126</v>
      </c>
      <c r="E50" s="160" t="s">
        <v>127</v>
      </c>
      <c r="F50" s="160" t="s">
        <v>128</v>
      </c>
      <c r="G50" s="160" t="s">
        <v>129</v>
      </c>
      <c r="H50" s="160" t="s">
        <v>130</v>
      </c>
      <c r="I50" s="160" t="s">
        <v>131</v>
      </c>
      <c r="J50" s="160" t="s">
        <v>132</v>
      </c>
      <c r="K50" s="160" t="s">
        <v>133</v>
      </c>
      <c r="L50" s="160" t="s">
        <v>134</v>
      </c>
      <c r="M50" s="161" t="s">
        <v>135</v>
      </c>
      <c r="N50" s="158"/>
    </row>
    <row r="51" customFormat="false" ht="13.5" hidden="false" customHeight="true" outlineLevel="0" collapsed="false">
      <c r="A51" s="224" t="s">
        <v>136</v>
      </c>
      <c r="B51" s="225" t="n">
        <f aca="false">SUM(B6,B29)</f>
        <v>3748</v>
      </c>
      <c r="C51" s="225" t="n">
        <f aca="false">SUM(C6,C29)</f>
        <v>3748</v>
      </c>
      <c r="D51" s="225" t="n">
        <f aca="false">SUM(D6,D29)</f>
        <v>3748</v>
      </c>
      <c r="E51" s="225" t="n">
        <f aca="false">SUM(E6,E29)</f>
        <v>3748</v>
      </c>
      <c r="F51" s="225" t="n">
        <f aca="false">SUM(F6,F29)</f>
        <v>3748</v>
      </c>
      <c r="G51" s="225" t="n">
        <f aca="false">SUM(G6,G29)</f>
        <v>4556</v>
      </c>
      <c r="H51" s="225" t="n">
        <f aca="false">SUM(H6,H29)</f>
        <v>3748</v>
      </c>
      <c r="I51" s="225" t="n">
        <f aca="false">SUM(I6,I29)</f>
        <v>3748</v>
      </c>
      <c r="J51" s="225" t="n">
        <f aca="false">SUM(J6,J29)</f>
        <v>3748</v>
      </c>
      <c r="K51" s="225" t="n">
        <f aca="false">SUM(K6,K29)</f>
        <v>3747</v>
      </c>
      <c r="L51" s="225" t="n">
        <f aca="false">SUM(L6,L29)</f>
        <v>4555</v>
      </c>
      <c r="M51" s="225" t="n">
        <f aca="false">SUM(M6,M29)</f>
        <v>3747</v>
      </c>
      <c r="N51" s="226" t="n">
        <f aca="false">SUM(B51:M51)</f>
        <v>46589</v>
      </c>
    </row>
    <row r="52" customFormat="false" ht="13.5" hidden="false" customHeight="true" outlineLevel="0" collapsed="false">
      <c r="A52" s="162" t="s">
        <v>137</v>
      </c>
      <c r="B52" s="163" t="n">
        <f aca="false">SUM(B7,B30)</f>
        <v>987</v>
      </c>
      <c r="C52" s="163" t="n">
        <f aca="false">SUM(C7,C30)</f>
        <v>987</v>
      </c>
      <c r="D52" s="163" t="n">
        <f aca="false">SUM(D7,D30)</f>
        <v>987</v>
      </c>
      <c r="E52" s="163" t="n">
        <f aca="false">SUM(E7,E30)</f>
        <v>987</v>
      </c>
      <c r="F52" s="163" t="n">
        <f aca="false">SUM(F7,F30)</f>
        <v>987</v>
      </c>
      <c r="G52" s="163" t="n">
        <f aca="false">SUM(G7,G30)</f>
        <v>1217</v>
      </c>
      <c r="H52" s="163" t="n">
        <f aca="false">SUM(H7,H30)</f>
        <v>987</v>
      </c>
      <c r="I52" s="163" t="n">
        <f aca="false">SUM(I7,I30)</f>
        <v>987</v>
      </c>
      <c r="J52" s="163" t="n">
        <f aca="false">SUM(J7,J30)</f>
        <v>987</v>
      </c>
      <c r="K52" s="163" t="n">
        <f aca="false">SUM(K7,K30)</f>
        <v>987</v>
      </c>
      <c r="L52" s="163" t="n">
        <f aca="false">SUM(L7,L30)</f>
        <v>1217</v>
      </c>
      <c r="M52" s="227" t="n">
        <f aca="false">SUM(M7,M30)</f>
        <v>988</v>
      </c>
      <c r="N52" s="228" t="n">
        <f aca="false">SUM(B52:M52)</f>
        <v>12305</v>
      </c>
    </row>
    <row r="53" customFormat="false" ht="13.5" hidden="false" customHeight="true" outlineLevel="0" collapsed="false">
      <c r="A53" s="162" t="s">
        <v>138</v>
      </c>
      <c r="B53" s="163" t="n">
        <f aca="false">SUM(B8,B31)</f>
        <v>1368</v>
      </c>
      <c r="C53" s="163" t="n">
        <f aca="false">SUM(C8,C31)</f>
        <v>1368</v>
      </c>
      <c r="D53" s="163" t="n">
        <f aca="false">SUM(D8,D31)</f>
        <v>1368</v>
      </c>
      <c r="E53" s="163" t="n">
        <f aca="false">SUM(E8,E31)</f>
        <v>1368</v>
      </c>
      <c r="F53" s="163" t="n">
        <f aca="false">SUM(F8,F31)</f>
        <v>1368</v>
      </c>
      <c r="G53" s="163" t="n">
        <f aca="false">SUM(G8,G31)</f>
        <v>1368</v>
      </c>
      <c r="H53" s="163" t="n">
        <f aca="false">SUM(H8,H31)</f>
        <v>1368</v>
      </c>
      <c r="I53" s="163" t="n">
        <f aca="false">SUM(I8,I31)</f>
        <v>1368</v>
      </c>
      <c r="J53" s="163" t="n">
        <f aca="false">SUM(J8,J31)</f>
        <v>1368</v>
      </c>
      <c r="K53" s="163" t="n">
        <f aca="false">SUM(K8,K31)</f>
        <v>1369</v>
      </c>
      <c r="L53" s="163" t="n">
        <f aca="false">SUM(L8,L31)</f>
        <v>1369</v>
      </c>
      <c r="M53" s="227" t="n">
        <f aca="false">SUM(M8,M31)</f>
        <v>1370</v>
      </c>
      <c r="N53" s="228" t="n">
        <f aca="false">SUM(B53:M53)</f>
        <v>16420</v>
      </c>
    </row>
    <row r="54" customFormat="false" ht="13.5" hidden="false" customHeight="true" outlineLevel="0" collapsed="false">
      <c r="A54" s="162" t="s">
        <v>139</v>
      </c>
      <c r="B54" s="163" t="n">
        <f aca="false">SUM(B9,B32)</f>
        <v>0</v>
      </c>
      <c r="C54" s="163" t="n">
        <f aca="false">SUM(C9,C32)</f>
        <v>0</v>
      </c>
      <c r="D54" s="163" t="n">
        <f aca="false">SUM(D9,D32)</f>
        <v>0</v>
      </c>
      <c r="E54" s="163" t="n">
        <f aca="false">SUM(E9,E32)</f>
        <v>0</v>
      </c>
      <c r="F54" s="163" t="n">
        <f aca="false">SUM(F9,F32)</f>
        <v>0</v>
      </c>
      <c r="G54" s="163" t="n">
        <f aca="false">SUM(G9,G32)</f>
        <v>0</v>
      </c>
      <c r="H54" s="163" t="n">
        <f aca="false">SUM(H9,H32)</f>
        <v>0</v>
      </c>
      <c r="I54" s="163" t="n">
        <f aca="false">SUM(I9,I32)</f>
        <v>0</v>
      </c>
      <c r="J54" s="163" t="n">
        <f aca="false">SUM(J9,J32)</f>
        <v>0</v>
      </c>
      <c r="K54" s="163" t="n">
        <f aca="false">SUM(K9,K32)</f>
        <v>0</v>
      </c>
      <c r="L54" s="163" t="n">
        <f aca="false">SUM(L9,L32)</f>
        <v>0</v>
      </c>
      <c r="M54" s="227" t="n">
        <f aca="false">SUM(M9,M32)</f>
        <v>0</v>
      </c>
      <c r="N54" s="228" t="n">
        <f aca="false">SUM(B54:M54)</f>
        <v>0</v>
      </c>
    </row>
    <row r="55" customFormat="false" ht="13.5" hidden="false" customHeight="true" outlineLevel="0" collapsed="false">
      <c r="A55" s="162" t="s">
        <v>156</v>
      </c>
      <c r="B55" s="163" t="n">
        <f aca="false">SUM(B10,B33)</f>
        <v>0</v>
      </c>
      <c r="C55" s="163" t="n">
        <f aca="false">SUM(C10,C33)</f>
        <v>0</v>
      </c>
      <c r="D55" s="163" t="n">
        <f aca="false">SUM(D10,D33)</f>
        <v>300</v>
      </c>
      <c r="E55" s="163" t="n">
        <f aca="false">SUM(E10,E33)</f>
        <v>300</v>
      </c>
      <c r="F55" s="163" t="n">
        <f aca="false">SUM(F10,F33)</f>
        <v>300</v>
      </c>
      <c r="G55" s="163" t="n">
        <f aca="false">SUM(G10,G33)</f>
        <v>300</v>
      </c>
      <c r="H55" s="163" t="n">
        <f aca="false">SUM(H10,H33)</f>
        <v>300</v>
      </c>
      <c r="I55" s="163" t="n">
        <f aca="false">SUM(I10,I33)</f>
        <v>300</v>
      </c>
      <c r="J55" s="163" t="n">
        <f aca="false">SUM(J10,J33)</f>
        <v>300</v>
      </c>
      <c r="K55" s="163" t="n">
        <f aca="false">SUM(K10,K33)</f>
        <v>300</v>
      </c>
      <c r="L55" s="163" t="n">
        <f aca="false">SUM(L10,L33)</f>
        <v>300</v>
      </c>
      <c r="M55" s="163" t="n">
        <f aca="false">SUM(M10,M33)</f>
        <v>300</v>
      </c>
      <c r="N55" s="228" t="n">
        <f aca="false">SUM(B55:M55)</f>
        <v>3000</v>
      </c>
    </row>
    <row r="56" customFormat="false" ht="13.5" hidden="false" customHeight="true" outlineLevel="0" collapsed="false">
      <c r="A56" s="162" t="s">
        <v>141</v>
      </c>
      <c r="B56" s="163" t="n">
        <f aca="false">SUM(B11,B34)</f>
        <v>0</v>
      </c>
      <c r="C56" s="163" t="n">
        <f aca="false">SUM(C11,C34)</f>
        <v>0</v>
      </c>
      <c r="D56" s="163" t="n">
        <f aca="false">SUM(D11,D34)</f>
        <v>0</v>
      </c>
      <c r="E56" s="163" t="n">
        <f aca="false">SUM(E11,E34)</f>
        <v>191</v>
      </c>
      <c r="F56" s="163" t="n">
        <f aca="false">SUM(F11,F34)</f>
        <v>0</v>
      </c>
      <c r="G56" s="163" t="n">
        <f aca="false">SUM(G11,G34)</f>
        <v>0</v>
      </c>
      <c r="H56" s="163" t="n">
        <f aca="false">SUM(H11,H34)</f>
        <v>0</v>
      </c>
      <c r="I56" s="163" t="n">
        <f aca="false">SUM(I11,I34)</f>
        <v>0</v>
      </c>
      <c r="J56" s="163" t="n">
        <f aca="false">SUM(J11,J34)</f>
        <v>0</v>
      </c>
      <c r="K56" s="163" t="n">
        <f aca="false">SUM(K11,K34)</f>
        <v>0</v>
      </c>
      <c r="L56" s="163" t="n">
        <f aca="false">SUM(L11,L34)</f>
        <v>0</v>
      </c>
      <c r="M56" s="227" t="n">
        <f aca="false">SUM(M11,M34)</f>
        <v>0</v>
      </c>
      <c r="N56" s="228" t="n">
        <f aca="false">SUM(B56:M56)</f>
        <v>191</v>
      </c>
    </row>
    <row r="57" customFormat="false" ht="13.5" hidden="false" customHeight="true" outlineLevel="0" collapsed="false">
      <c r="A57" s="168" t="s">
        <v>142</v>
      </c>
      <c r="B57" s="163" t="n">
        <f aca="false">SUM(B12,B35)</f>
        <v>0</v>
      </c>
      <c r="C57" s="163" t="n">
        <f aca="false">SUM(C12,C35)</f>
        <v>0</v>
      </c>
      <c r="D57" s="163" t="n">
        <f aca="false">SUM(D12,D35)</f>
        <v>0</v>
      </c>
      <c r="E57" s="163" t="n">
        <f aca="false">SUM(E12,E35)</f>
        <v>0</v>
      </c>
      <c r="F57" s="163" t="n">
        <f aca="false">SUM(F12,F35)</f>
        <v>0</v>
      </c>
      <c r="G57" s="163" t="n">
        <f aca="false">SUM(G12,G35)</f>
        <v>0</v>
      </c>
      <c r="H57" s="163" t="n">
        <f aca="false">SUM(H12,H35)</f>
        <v>0</v>
      </c>
      <c r="I57" s="163" t="n">
        <f aca="false">SUM(I12,I35)</f>
        <v>0</v>
      </c>
      <c r="J57" s="163" t="n">
        <f aca="false">SUM(J12,J35)</f>
        <v>0</v>
      </c>
      <c r="K57" s="163" t="n">
        <f aca="false">SUM(K12,K35)</f>
        <v>37</v>
      </c>
      <c r="L57" s="163" t="n">
        <f aca="false">SUM(L12,L35)</f>
        <v>0</v>
      </c>
      <c r="M57" s="227" t="n">
        <f aca="false">SUM(M12,M35)</f>
        <v>0</v>
      </c>
      <c r="N57" s="228" t="n">
        <f aca="false">SUM(B57:M57)</f>
        <v>37</v>
      </c>
    </row>
    <row r="58" customFormat="false" ht="13.5" hidden="false" customHeight="true" outlineLevel="0" collapsed="false">
      <c r="A58" s="168" t="s">
        <v>157</v>
      </c>
      <c r="B58" s="163" t="n">
        <f aca="false">SUM(B13,B36)</f>
        <v>0</v>
      </c>
      <c r="C58" s="163" t="n">
        <f aca="false">SUM(C13,C36)</f>
        <v>0</v>
      </c>
      <c r="D58" s="163" t="n">
        <f aca="false">SUM(D13,D36)</f>
        <v>0</v>
      </c>
      <c r="E58" s="163" t="n">
        <f aca="false">SUM(E13,E36)</f>
        <v>0</v>
      </c>
      <c r="F58" s="163" t="n">
        <f aca="false">SUM(F13,F36)</f>
        <v>0</v>
      </c>
      <c r="G58" s="163" t="n">
        <f aca="false">SUM(G13,G36)</f>
        <v>0</v>
      </c>
      <c r="H58" s="163" t="n">
        <f aca="false">SUM(H13,H36)</f>
        <v>0</v>
      </c>
      <c r="I58" s="163" t="n">
        <f aca="false">SUM(I13,I36)</f>
        <v>0</v>
      </c>
      <c r="J58" s="163" t="n">
        <f aca="false">SUM(J13,J36)</f>
        <v>3000</v>
      </c>
      <c r="K58" s="163" t="n">
        <f aca="false">SUM(K13,K36)</f>
        <v>0</v>
      </c>
      <c r="L58" s="163" t="n">
        <f aca="false">SUM(L13,L36)</f>
        <v>0</v>
      </c>
      <c r="M58" s="227" t="n">
        <f aca="false">SUM(M13,M36)</f>
        <v>0</v>
      </c>
      <c r="N58" s="228" t="n">
        <f aca="false">SUM(B58:M58)</f>
        <v>3000</v>
      </c>
    </row>
    <row r="59" customFormat="false" ht="13.5" hidden="false" customHeight="true" outlineLevel="0" collapsed="false">
      <c r="A59" s="162" t="s">
        <v>144</v>
      </c>
      <c r="B59" s="163" t="n">
        <f aca="false">SUM(B14,B37)</f>
        <v>5460</v>
      </c>
      <c r="C59" s="163" t="n">
        <f aca="false">SUM(C14,C37)</f>
        <v>5460</v>
      </c>
      <c r="D59" s="163" t="n">
        <f aca="false">SUM(D14,D37)</f>
        <v>5460</v>
      </c>
      <c r="E59" s="163" t="n">
        <f aca="false">SUM(E14,E37)</f>
        <v>5460</v>
      </c>
      <c r="F59" s="163" t="n">
        <f aca="false">SUM(F14,F37)</f>
        <v>5460</v>
      </c>
      <c r="G59" s="163" t="n">
        <f aca="false">SUM(G14,G37)</f>
        <v>5460</v>
      </c>
      <c r="H59" s="163" t="n">
        <f aca="false">SUM(H14,H37)</f>
        <v>5460</v>
      </c>
      <c r="I59" s="163" t="n">
        <f aca="false">SUM(I14,I37)</f>
        <v>5460</v>
      </c>
      <c r="J59" s="163" t="n">
        <f aca="false">SUM(J14,J37)</f>
        <v>5460</v>
      </c>
      <c r="K59" s="163" t="n">
        <f aca="false">SUM(K14,K37)</f>
        <v>5461</v>
      </c>
      <c r="L59" s="163" t="n">
        <f aca="false">SUM(L14,L37)</f>
        <v>5461</v>
      </c>
      <c r="M59" s="163" t="n">
        <f aca="false">SUM(M14,M37)</f>
        <v>5461</v>
      </c>
      <c r="N59" s="228" t="n">
        <f aca="false">SUM(B59:M59)</f>
        <v>65523</v>
      </c>
    </row>
    <row r="60" customFormat="false" ht="13.5" hidden="false" customHeight="true" outlineLevel="0" collapsed="false">
      <c r="A60" s="162" t="s">
        <v>145</v>
      </c>
      <c r="B60" s="229" t="n">
        <f aca="false">SUM(B15)</f>
        <v>0</v>
      </c>
      <c r="C60" s="229" t="n">
        <f aca="false">SUM(C15)</f>
        <v>0</v>
      </c>
      <c r="D60" s="229" t="n">
        <f aca="false">SUM(D15)</f>
        <v>0</v>
      </c>
      <c r="E60" s="229" t="n">
        <f aca="false">SUM(E15)</f>
        <v>191</v>
      </c>
      <c r="F60" s="229" t="n">
        <f aca="false">SUM(F15)</f>
        <v>0</v>
      </c>
      <c r="G60" s="229" t="n">
        <f aca="false">SUM(G15)</f>
        <v>0</v>
      </c>
      <c r="H60" s="229" t="n">
        <f aca="false">SUM(H15)</f>
        <v>0</v>
      </c>
      <c r="I60" s="229" t="n">
        <f aca="false">SUM(I15)</f>
        <v>0</v>
      </c>
      <c r="J60" s="229" t="n">
        <f aca="false">SUM(J15)</f>
        <v>0</v>
      </c>
      <c r="K60" s="229" t="n">
        <f aca="false">SUM(K15)</f>
        <v>0</v>
      </c>
      <c r="L60" s="229" t="n">
        <f aca="false">SUM(L15)</f>
        <v>0</v>
      </c>
      <c r="M60" s="229" t="n">
        <f aca="false">SUM(M15)</f>
        <v>0</v>
      </c>
      <c r="N60" s="230" t="n">
        <f aca="false">SUM(B60:M60)</f>
        <v>191</v>
      </c>
    </row>
    <row r="61" customFormat="false" ht="13.5" hidden="false" customHeight="true" outlineLevel="0" collapsed="false">
      <c r="A61" s="177" t="s">
        <v>146</v>
      </c>
      <c r="B61" s="220" t="n">
        <f aca="false">SUM(B51:B60)</f>
        <v>11563</v>
      </c>
      <c r="C61" s="220" t="n">
        <f aca="false">SUM(C51:C60)</f>
        <v>11563</v>
      </c>
      <c r="D61" s="220" t="n">
        <f aca="false">SUM(D51:D60)</f>
        <v>11863</v>
      </c>
      <c r="E61" s="220" t="n">
        <f aca="false">SUM(E51:E60)</f>
        <v>12245</v>
      </c>
      <c r="F61" s="220" t="n">
        <f aca="false">SUM(F51:F60)</f>
        <v>11863</v>
      </c>
      <c r="G61" s="220" t="n">
        <f aca="false">SUM(G51:G60)</f>
        <v>12901</v>
      </c>
      <c r="H61" s="220" t="n">
        <f aca="false">SUM(H51:H60)</f>
        <v>11863</v>
      </c>
      <c r="I61" s="220" t="n">
        <f aca="false">SUM(I51:I60)</f>
        <v>11863</v>
      </c>
      <c r="J61" s="220" t="n">
        <f aca="false">SUM(J51:J60)</f>
        <v>14863</v>
      </c>
      <c r="K61" s="220" t="n">
        <f aca="false">SUM(K51:K60)</f>
        <v>11901</v>
      </c>
      <c r="L61" s="220" t="n">
        <f aca="false">SUM(L51:L60)</f>
        <v>12902</v>
      </c>
      <c r="M61" s="220" t="n">
        <f aca="false">SUM(M51:M60)</f>
        <v>11866</v>
      </c>
      <c r="N61" s="179" t="n">
        <f aca="false">SUM(B61:M61)</f>
        <v>147256</v>
      </c>
    </row>
    <row r="62" customFormat="false" ht="13.5" hidden="false" customHeight="true" outlineLevel="0" collapsed="false">
      <c r="A62" s="156" t="s">
        <v>121</v>
      </c>
      <c r="B62" s="180" t="s">
        <v>147</v>
      </c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231" t="s">
        <v>123</v>
      </c>
    </row>
    <row r="63" customFormat="false" ht="13.5" hidden="false" customHeight="true" outlineLevel="0" collapsed="false">
      <c r="A63" s="156"/>
      <c r="B63" s="181" t="s">
        <v>124</v>
      </c>
      <c r="C63" s="182" t="s">
        <v>125</v>
      </c>
      <c r="D63" s="182" t="s">
        <v>126</v>
      </c>
      <c r="E63" s="182" t="s">
        <v>127</v>
      </c>
      <c r="F63" s="182" t="s">
        <v>128</v>
      </c>
      <c r="G63" s="182" t="s">
        <v>129</v>
      </c>
      <c r="H63" s="182" t="s">
        <v>130</v>
      </c>
      <c r="I63" s="182" t="s">
        <v>131</v>
      </c>
      <c r="J63" s="182" t="s">
        <v>132</v>
      </c>
      <c r="K63" s="182" t="s">
        <v>133</v>
      </c>
      <c r="L63" s="182" t="s">
        <v>134</v>
      </c>
      <c r="M63" s="232" t="s">
        <v>135</v>
      </c>
      <c r="N63" s="231"/>
    </row>
    <row r="64" customFormat="false" ht="13.5" hidden="false" customHeight="true" outlineLevel="0" collapsed="false">
      <c r="A64" s="224" t="s">
        <v>148</v>
      </c>
      <c r="B64" s="233" t="n">
        <f aca="false">SUM(B41,B19)</f>
        <v>0</v>
      </c>
      <c r="C64" s="233" t="n">
        <f aca="false">SUM(C41,C19)</f>
        <v>0</v>
      </c>
      <c r="D64" s="233" t="n">
        <f aca="false">SUM(D41,D19)</f>
        <v>0</v>
      </c>
      <c r="E64" s="233" t="n">
        <f aca="false">SUM(E41,E19)</f>
        <v>0</v>
      </c>
      <c r="F64" s="233" t="n">
        <f aca="false">SUM(F41,F19)</f>
        <v>0</v>
      </c>
      <c r="G64" s="233" t="n">
        <f aca="false">SUM(G41,G19)</f>
        <v>0</v>
      </c>
      <c r="H64" s="233" t="n">
        <f aca="false">SUM(H41,H19)</f>
        <v>0</v>
      </c>
      <c r="I64" s="233" t="n">
        <f aca="false">SUM(I41,I19)</f>
        <v>0</v>
      </c>
      <c r="J64" s="233" t="n">
        <f aca="false">SUM(J41,J19)</f>
        <v>0</v>
      </c>
      <c r="K64" s="233" t="n">
        <f aca="false">SUM(K41,K19)</f>
        <v>0</v>
      </c>
      <c r="L64" s="233" t="n">
        <f aca="false">SUM(L41,L19)</f>
        <v>0</v>
      </c>
      <c r="M64" s="233" t="n">
        <f aca="false">SUM(M41,M19)</f>
        <v>0</v>
      </c>
      <c r="N64" s="234" t="n">
        <f aca="false">SUM(B64:M64)</f>
        <v>0</v>
      </c>
    </row>
    <row r="65" customFormat="false" ht="13.5" hidden="false" customHeight="true" outlineLevel="0" collapsed="false">
      <c r="A65" s="162" t="s">
        <v>149</v>
      </c>
      <c r="B65" s="235" t="n">
        <f aca="false">SUM(B42,B20)</f>
        <v>6367</v>
      </c>
      <c r="C65" s="235" t="n">
        <f aca="false">SUM(C42,C20)</f>
        <v>6367</v>
      </c>
      <c r="D65" s="235" t="n">
        <f aca="false">SUM(D42,D20)</f>
        <v>6367</v>
      </c>
      <c r="E65" s="235" t="n">
        <f aca="false">SUM(E42,E20)</f>
        <v>6367</v>
      </c>
      <c r="F65" s="235" t="n">
        <f aca="false">SUM(F42,F20)</f>
        <v>6367</v>
      </c>
      <c r="G65" s="235" t="n">
        <f aca="false">SUM(G42,G20)</f>
        <v>6367</v>
      </c>
      <c r="H65" s="235" t="n">
        <f aca="false">SUM(H42,H20)</f>
        <v>6367</v>
      </c>
      <c r="I65" s="235" t="n">
        <f aca="false">SUM(I42,I20)</f>
        <v>6367</v>
      </c>
      <c r="J65" s="235" t="n">
        <f aca="false">SUM(J42,J20)</f>
        <v>6367</v>
      </c>
      <c r="K65" s="235" t="n">
        <f aca="false">SUM(K42,K20)</f>
        <v>6366</v>
      </c>
      <c r="L65" s="235" t="n">
        <f aca="false">SUM(L42,L20)</f>
        <v>6366</v>
      </c>
      <c r="M65" s="227" t="n">
        <f aca="false">SUM(M42,M20)</f>
        <v>6366</v>
      </c>
      <c r="N65" s="228" t="n">
        <f aca="false">SUM(B65:M65)</f>
        <v>76401</v>
      </c>
    </row>
    <row r="66" customFormat="false" ht="13.5" hidden="false" customHeight="true" outlineLevel="0" collapsed="false">
      <c r="A66" s="191" t="s">
        <v>150</v>
      </c>
      <c r="B66" s="235" t="n">
        <f aca="false">SUM(B43,B21)</f>
        <v>364</v>
      </c>
      <c r="C66" s="235" t="n">
        <f aca="false">SUM(C43,C21)</f>
        <v>364</v>
      </c>
      <c r="D66" s="235" t="n">
        <f aca="false">SUM(D43,D21)</f>
        <v>384</v>
      </c>
      <c r="E66" s="235" t="n">
        <f aca="false">SUM(E43,E21)</f>
        <v>364</v>
      </c>
      <c r="F66" s="235" t="n">
        <f aca="false">SUM(F43,F21)</f>
        <v>365</v>
      </c>
      <c r="G66" s="235" t="n">
        <f aca="false">SUM(G43,G21)</f>
        <v>385</v>
      </c>
      <c r="H66" s="235" t="n">
        <f aca="false">SUM(H43,H21)</f>
        <v>365</v>
      </c>
      <c r="I66" s="235" t="n">
        <f aca="false">SUM(I43,I21)</f>
        <v>365</v>
      </c>
      <c r="J66" s="235" t="n">
        <f aca="false">SUM(J43,J21)</f>
        <v>385</v>
      </c>
      <c r="K66" s="235" t="n">
        <f aca="false">SUM(K43,K21)</f>
        <v>365</v>
      </c>
      <c r="L66" s="235" t="n">
        <f aca="false">SUM(L43,L21)</f>
        <v>365</v>
      </c>
      <c r="M66" s="227" t="n">
        <f aca="false">SUM(M43,M21)</f>
        <v>385</v>
      </c>
      <c r="N66" s="228" t="n">
        <f aca="false">SUM(B66:M66)</f>
        <v>4456</v>
      </c>
    </row>
    <row r="67" customFormat="false" ht="13.5" hidden="false" customHeight="true" outlineLevel="0" collapsed="false">
      <c r="A67" s="191" t="s">
        <v>151</v>
      </c>
      <c r="B67" s="235" t="n">
        <f aca="false">SUM(B44,B22)</f>
        <v>685</v>
      </c>
      <c r="C67" s="235" t="n">
        <f aca="false">SUM(C44,C22)</f>
        <v>0</v>
      </c>
      <c r="D67" s="235" t="n">
        <f aca="false">SUM(D44,D22)</f>
        <v>0</v>
      </c>
      <c r="E67" s="235" t="n">
        <f aca="false">SUM(E44,E22)</f>
        <v>0</v>
      </c>
      <c r="F67" s="235" t="n">
        <f aca="false">SUM(F44,F22)</f>
        <v>0</v>
      </c>
      <c r="G67" s="235" t="n">
        <f aca="false">SUM(G44,G22)</f>
        <v>0</v>
      </c>
      <c r="H67" s="235" t="n">
        <f aca="false">SUM(H44,H22)</f>
        <v>0</v>
      </c>
      <c r="I67" s="235" t="n">
        <f aca="false">SUM(I44,I22)</f>
        <v>0</v>
      </c>
      <c r="J67" s="235" t="n">
        <f aca="false">SUM(J44,J22)</f>
        <v>0</v>
      </c>
      <c r="K67" s="235" t="n">
        <f aca="false">SUM(K44,K22)</f>
        <v>0</v>
      </c>
      <c r="L67" s="235" t="n">
        <f aca="false">SUM(L44,L22)</f>
        <v>0</v>
      </c>
      <c r="M67" s="227" t="n">
        <f aca="false">SUM(M44,M22)</f>
        <v>0</v>
      </c>
      <c r="N67" s="228" t="n">
        <f aca="false">SUM(B67:M67)</f>
        <v>685</v>
      </c>
    </row>
    <row r="68" customFormat="false" ht="13.5" hidden="false" customHeight="true" outlineLevel="0" collapsed="false">
      <c r="A68" s="191" t="s">
        <v>152</v>
      </c>
      <c r="B68" s="236" t="n">
        <f aca="false">SUM(B45,B23)</f>
        <v>0</v>
      </c>
      <c r="C68" s="236" t="n">
        <f aca="false">SUM(C45,C23)</f>
        <v>0</v>
      </c>
      <c r="D68" s="236" t="n">
        <f aca="false">SUM(D45,D23)</f>
        <v>0</v>
      </c>
      <c r="E68" s="236" t="n">
        <f aca="false">SUM(E45,E23)</f>
        <v>191</v>
      </c>
      <c r="F68" s="236" t="n">
        <f aca="false">SUM(F45,F23)</f>
        <v>0</v>
      </c>
      <c r="G68" s="236" t="n">
        <f aca="false">SUM(G45,G23)</f>
        <v>0</v>
      </c>
      <c r="H68" s="236" t="n">
        <f aca="false">SUM(H45,H23)</f>
        <v>0</v>
      </c>
      <c r="I68" s="236" t="n">
        <f aca="false">SUM(I45,I23)</f>
        <v>0</v>
      </c>
      <c r="J68" s="236" t="n">
        <f aca="false">SUM(J45,J23)</f>
        <v>0</v>
      </c>
      <c r="K68" s="236" t="n">
        <f aca="false">SUM(K45,K23)</f>
        <v>0</v>
      </c>
      <c r="L68" s="236" t="n">
        <f aca="false">SUM(L45,L23)</f>
        <v>0</v>
      </c>
      <c r="M68" s="236" t="n">
        <f aca="false">SUM(M45,M23)</f>
        <v>0</v>
      </c>
      <c r="N68" s="228" t="n">
        <f aca="false">SUM(B68:M68)</f>
        <v>191</v>
      </c>
    </row>
    <row r="69" customFormat="false" ht="13.5" hidden="false" customHeight="true" outlineLevel="0" collapsed="false">
      <c r="A69" s="237" t="s">
        <v>153</v>
      </c>
      <c r="B69" s="238" t="n">
        <f aca="false">SUM(B46,B24)</f>
        <v>5460</v>
      </c>
      <c r="C69" s="238" t="n">
        <f aca="false">SUM(C46,C24)</f>
        <v>5460</v>
      </c>
      <c r="D69" s="238" t="n">
        <f aca="false">SUM(D46,D24)</f>
        <v>5460</v>
      </c>
      <c r="E69" s="238" t="n">
        <f aca="false">SUM(E46,E24)</f>
        <v>5460</v>
      </c>
      <c r="F69" s="238" t="n">
        <f aca="false">SUM(F46,F24)</f>
        <v>5460</v>
      </c>
      <c r="G69" s="238" t="n">
        <f aca="false">SUM(G46,G24)</f>
        <v>5460</v>
      </c>
      <c r="H69" s="238" t="n">
        <f aca="false">SUM(H46,H24)</f>
        <v>5460</v>
      </c>
      <c r="I69" s="238" t="n">
        <f aca="false">SUM(I46,I24)</f>
        <v>5460</v>
      </c>
      <c r="J69" s="238" t="n">
        <f aca="false">SUM(J46,J24)</f>
        <v>5460</v>
      </c>
      <c r="K69" s="238" t="n">
        <f aca="false">SUM(K46,K24)</f>
        <v>5461</v>
      </c>
      <c r="L69" s="238" t="n">
        <f aca="false">SUM(L46,L24)</f>
        <v>5461</v>
      </c>
      <c r="M69" s="239" t="n">
        <f aca="false">SUM(M46,M24)</f>
        <v>5461</v>
      </c>
      <c r="N69" s="230" t="n">
        <f aca="false">SUM(B69:M69)</f>
        <v>65523</v>
      </c>
    </row>
    <row r="70" customFormat="false" ht="13.5" hidden="false" customHeight="true" outlineLevel="0" collapsed="false">
      <c r="A70" s="177" t="s">
        <v>41</v>
      </c>
      <c r="B70" s="209" t="n">
        <f aca="false">SUM(B64:B69)</f>
        <v>12876</v>
      </c>
      <c r="C70" s="178" t="n">
        <f aca="false">SUM(C64:C69)</f>
        <v>12191</v>
      </c>
      <c r="D70" s="178" t="n">
        <f aca="false">SUM(D64:D69)</f>
        <v>12211</v>
      </c>
      <c r="E70" s="178" t="n">
        <f aca="false">SUM(E64:E69)</f>
        <v>12382</v>
      </c>
      <c r="F70" s="178" t="n">
        <f aca="false">SUM(F64:F69)</f>
        <v>12192</v>
      </c>
      <c r="G70" s="178" t="n">
        <f aca="false">SUM(G64:G69)</f>
        <v>12212</v>
      </c>
      <c r="H70" s="178" t="n">
        <f aca="false">SUM(H64:H69)</f>
        <v>12192</v>
      </c>
      <c r="I70" s="178" t="n">
        <f aca="false">SUM(I64:I69)</f>
        <v>12192</v>
      </c>
      <c r="J70" s="178" t="n">
        <f aca="false">SUM(J64:J69)</f>
        <v>12212</v>
      </c>
      <c r="K70" s="178" t="n">
        <f aca="false">SUM(K64:K69)</f>
        <v>12192</v>
      </c>
      <c r="L70" s="178" t="n">
        <f aca="false">SUM(L64:L69)</f>
        <v>12192</v>
      </c>
      <c r="M70" s="210" t="n">
        <f aca="false">SUM(M64:M69)</f>
        <v>12212</v>
      </c>
      <c r="N70" s="221" t="n">
        <f aca="false">SUM(B70:M70)</f>
        <v>147256</v>
      </c>
    </row>
  </sheetData>
  <mergeCells count="23">
    <mergeCell ref="A1:N1"/>
    <mergeCell ref="A2:N2"/>
    <mergeCell ref="A3:N3"/>
    <mergeCell ref="A4:A5"/>
    <mergeCell ref="B4:M4"/>
    <mergeCell ref="N4:N5"/>
    <mergeCell ref="A17:A18"/>
    <mergeCell ref="B17:M17"/>
    <mergeCell ref="N17:N18"/>
    <mergeCell ref="A26:N26"/>
    <mergeCell ref="A27:A28"/>
    <mergeCell ref="B27:M27"/>
    <mergeCell ref="N27:N28"/>
    <mergeCell ref="A39:A40"/>
    <mergeCell ref="B39:M39"/>
    <mergeCell ref="N39:N40"/>
    <mergeCell ref="A48:N48"/>
    <mergeCell ref="A49:A50"/>
    <mergeCell ref="B49:M49"/>
    <mergeCell ref="N49:N50"/>
    <mergeCell ref="A62:A63"/>
    <mergeCell ref="B62:M62"/>
    <mergeCell ref="N62:N63"/>
  </mergeCells>
  <printOptions headings="false" gridLines="false" gridLinesSet="true" horizontalCentered="false" verticalCentered="false"/>
  <pageMargins left="0.315277777777778" right="0.275694444444444" top="0.551388888888889" bottom="0.354166666666667" header="0.275694444444444" footer="0.157638888888889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&amp;R&amp;"Arial,Félkövér"&amp;8 12. sz.mell.Német Nemzetiségi Önk.Solymár
&amp;"Arial,Normál" 2015. évi költségvetési rendeletéhez</oddHeader>
    <oddFooter>&amp;L&amp;"Arial,Dőlt"&amp;8&amp;D&amp;C&amp;"Calibri,Általános"&amp;8&amp;N/&amp;P&amp;R&amp;8&amp;F</oddFooter>
  </headerFooter>
  <rowBreaks count="2" manualBreakCount="2">
    <brk id="25" man="true" max="16383" min="0"/>
    <brk id="4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LibreOffice/6.0.2.1$Windows_x86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2014-01-29T15:19:17Z</dcterms:created>
  <dc:creator>pozsonyinel</dc:creator>
  <dc:description/>
  <dc:language>hu-HU</dc:language>
  <cp:lastModifiedBy>merenyi.eva</cp:lastModifiedBy>
  <cp:lastPrinted>2018-04-05T16:07:48Z</cp:lastPrinted>
  <dcterms:modified xsi:type="dcterms:W3CDTF">2018-04-05T16:08:23Z</dcterms:modified>
  <cp:revision>0</cp:revision>
  <dc:subject/>
  <dc:title/>
</cp:coreProperties>
</file>