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231" documentId="8_{D85F6048-6EA9-46A1-8F67-C4A9286C663B}" xr6:coauthVersionLast="47" xr6:coauthVersionMax="47" xr10:uidLastSave="{F4CAA87F-A067-49FE-BFD3-F700BC0F0049}"/>
  <bookViews>
    <workbookView xWindow="-120" yWindow="-120" windowWidth="29040" windowHeight="15840" tabRatio="599" firstSheet="5" activeTab="10" xr2:uid="{00000000-000D-0000-FFFF-FFFF00000000}"/>
  </bookViews>
  <sheets>
    <sheet name="3. melléklet_BEVÉTEL_KIADÁS" sheetId="62" r:id="rId1"/>
    <sheet name="4.sz.m.Költségvetési bevételek" sheetId="42" r:id="rId2"/>
    <sheet name="4.sz.m.Finanszírozási bevétel" sheetId="68" r:id="rId3"/>
    <sheet name="4.sz.m.Költségvetési kiadások" sheetId="23" r:id="rId4"/>
    <sheet name="4.sz.m.Finanszírozási kiadások" sheetId="70" r:id="rId5"/>
    <sheet name="5.1. m műk.c. pénzeszközátadás" sheetId="75" r:id="rId6"/>
    <sheet name="5.2.m felhalm.c.kiadások" sheetId="76" r:id="rId7"/>
    <sheet name="6.sz.m.Adósságállomány" sheetId="69" r:id="rId8"/>
    <sheet name="7.sz.Maradvány elsz." sheetId="66" r:id="rId9"/>
    <sheet name="8.sz.Mérleg" sheetId="63" r:id="rId10"/>
    <sheet name="9.sz Vagyonkimutatás" sheetId="65" r:id="rId11"/>
    <sheet name="1.sz.tájékoztató_adóelengedések" sheetId="71" r:id="rId12"/>
    <sheet name="2. sz tájékoztató_EU-s támogatá" sheetId="79" r:id="rId13"/>
    <sheet name="3. sz. tájékoztató_részesedések" sheetId="73" r:id="rId14"/>
    <sheet name="4. sz.tájék. többéves kihatás" sheetId="81" r:id="rId15"/>
    <sheet name="5.sz. tájék 29A§ tervszám 3 év" sheetId="80" r:id="rId16"/>
  </sheets>
  <definedNames>
    <definedName name="_xlnm.Print_Area" localSheetId="0">'3. melléklet_BEVÉTEL_KIADÁS'!$A$1:$F$33</definedName>
    <definedName name="_xlnm.Print_Area" localSheetId="5">'5.1. m műk.c. pénzeszközátadás'!$A$1:$C$26</definedName>
    <definedName name="_xlnm.Print_Area" localSheetId="6">'5.2.m felhalm.c.kiadások'!$A$1:$B$20</definedName>
    <definedName name="_xlnm.Print_Area" localSheetId="10">'9.sz Vagyonkimutatás'!$A$1:$D$120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80" l="1"/>
  <c r="E22" i="80"/>
  <c r="D22" i="80"/>
  <c r="C22" i="80"/>
  <c r="C23" i="80" s="1"/>
  <c r="F21" i="80"/>
  <c r="F20" i="80"/>
  <c r="F19" i="80"/>
  <c r="F18" i="80"/>
  <c r="F17" i="80"/>
  <c r="F16" i="80"/>
  <c r="F15" i="80"/>
  <c r="E13" i="80"/>
  <c r="E23" i="80" s="1"/>
  <c r="D13" i="80"/>
  <c r="D14" i="80" s="1"/>
  <c r="C13" i="80"/>
  <c r="C14" i="80" s="1"/>
  <c r="F12" i="80"/>
  <c r="F11" i="80"/>
  <c r="F10" i="80"/>
  <c r="F9" i="80"/>
  <c r="F8" i="80"/>
  <c r="F7" i="80"/>
  <c r="F14" i="80" l="1"/>
  <c r="D23" i="80"/>
  <c r="E14" i="80"/>
  <c r="F13" i="80"/>
  <c r="F23" i="80" s="1"/>
  <c r="E33" i="62" l="1"/>
  <c r="E32" i="62"/>
  <c r="F24" i="62"/>
  <c r="D25" i="62"/>
  <c r="E25" i="62"/>
  <c r="C25" i="62"/>
  <c r="D24" i="62"/>
  <c r="E24" i="62"/>
  <c r="C24" i="62"/>
  <c r="D23" i="62"/>
  <c r="E23" i="62"/>
  <c r="C23" i="62"/>
  <c r="D27" i="62"/>
  <c r="E27" i="62"/>
  <c r="C27" i="62"/>
  <c r="D15" i="62"/>
  <c r="E15" i="62"/>
  <c r="C15" i="62"/>
  <c r="D13" i="62"/>
  <c r="E13" i="62"/>
  <c r="C13" i="62"/>
  <c r="D12" i="62"/>
  <c r="E12" i="62"/>
  <c r="C12" i="62"/>
  <c r="D11" i="62"/>
  <c r="E11" i="62"/>
  <c r="C11" i="62"/>
  <c r="B10" i="71" l="1"/>
  <c r="H8" i="75"/>
  <c r="H9" i="75"/>
  <c r="H10" i="75"/>
  <c r="H11" i="75"/>
  <c r="H7" i="75"/>
  <c r="B20" i="76"/>
  <c r="C25" i="75"/>
  <c r="D19" i="62"/>
  <c r="E19" i="62"/>
  <c r="D20" i="62"/>
  <c r="E20" i="62"/>
  <c r="D21" i="62"/>
  <c r="E21" i="62"/>
  <c r="D22" i="62"/>
  <c r="E22" i="62"/>
  <c r="C20" i="62"/>
  <c r="C19" i="62"/>
  <c r="D6" i="62"/>
  <c r="E6" i="62"/>
  <c r="D7" i="62"/>
  <c r="E7" i="62"/>
  <c r="D8" i="62"/>
  <c r="E8" i="62"/>
  <c r="D9" i="62"/>
  <c r="E9" i="62"/>
  <c r="D10" i="62"/>
  <c r="E10" i="62"/>
  <c r="C10" i="62"/>
  <c r="C9" i="62"/>
  <c r="H25" i="75" l="1"/>
  <c r="F27" i="62"/>
  <c r="C22" i="62"/>
  <c r="C21" i="62"/>
  <c r="C8" i="62" l="1"/>
  <c r="F23" i="62" l="1"/>
  <c r="F20" i="62"/>
  <c r="D29" i="62"/>
  <c r="F6" i="62"/>
  <c r="C7" i="62"/>
  <c r="C6" i="62"/>
  <c r="D6" i="73"/>
  <c r="E6" i="73"/>
  <c r="B24" i="71"/>
  <c r="B22" i="71"/>
  <c r="B14" i="71"/>
  <c r="B8" i="71"/>
  <c r="B5" i="71"/>
  <c r="B6" i="69"/>
  <c r="B4" i="69"/>
  <c r="B8" i="69" s="1"/>
  <c r="C6" i="69"/>
  <c r="C4" i="69"/>
  <c r="C8" i="69"/>
  <c r="F15" i="62" l="1"/>
  <c r="B9" i="71"/>
  <c r="B19" i="71" s="1"/>
  <c r="B25" i="71" s="1"/>
  <c r="C29" i="62"/>
  <c r="E17" i="62"/>
  <c r="F8" i="62"/>
  <c r="F10" i="62"/>
  <c r="F11" i="62"/>
  <c r="F13" i="62"/>
  <c r="C17" i="62"/>
  <c r="F7" i="62"/>
  <c r="F9" i="62"/>
  <c r="F12" i="62"/>
  <c r="D17" i="62"/>
  <c r="E29" i="62"/>
  <c r="F29" i="62" s="1"/>
  <c r="F21" i="62"/>
  <c r="F22" i="62"/>
  <c r="F19" i="62"/>
  <c r="F17" i="62" l="1"/>
</calcChain>
</file>

<file path=xl/sharedStrings.xml><?xml version="1.0" encoding="utf-8"?>
<sst xmlns="http://schemas.openxmlformats.org/spreadsheetml/2006/main" count="2357" uniqueCount="1517">
  <si>
    <t>Megnevezés</t>
  </si>
  <si>
    <t>Dologi kiadások</t>
  </si>
  <si>
    <t>Felhalmozási bevételek</t>
  </si>
  <si>
    <t>Teljesülés</t>
  </si>
  <si>
    <t>Teljesítés</t>
  </si>
  <si>
    <t>ESZKÖZÖK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</si>
  <si>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</si>
  <si>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</si>
  <si>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</si>
  <si>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</si>
  <si>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</si>
  <si>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</si>
  <si>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</si>
  <si>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</si>
  <si>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</si>
  <si>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</si>
  <si>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</si>
  <si>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</si>
  <si>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</si>
  <si>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</si>
  <si>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</si>
  <si>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</si>
  <si>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</si>
  <si>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</si>
  <si>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</si>
  <si>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</si>
  <si>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</si>
  <si>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</si>
  <si>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</si>
  <si>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</si>
  <si>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</si>
  <si>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</si>
  <si>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</si>
  <si>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</si>
  <si>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</si>
  <si>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</si>
  <si>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</si>
  <si>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</si>
  <si>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</si>
  <si>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</si>
  <si>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</si>
  <si>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</si>
  <si>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</si>
  <si>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</si>
  <si>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</si>
  <si>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</si>
  <si>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</si>
  <si>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</si>
  <si>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</si>
  <si>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</si>
  <si>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</si>
  <si>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</si>
  <si>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</si>
  <si>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</si>
  <si>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</si>
  <si>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</si>
  <si>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</si>
  <si>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</si>
  <si>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</si>
  <si>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</si>
  <si>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</si>
  <si>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</si>
  <si>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</si>
  <si>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</si>
  <si>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</si>
  <si>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</si>
  <si>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</si>
  <si>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</si>
  <si>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</si>
  <si>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</si>
  <si>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</si>
  <si>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</si>
  <si>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</si>
  <si>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</si>
  <si>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</si>
  <si>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</si>
  <si>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</si>
  <si>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</si>
  <si>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</si>
  <si>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</si>
  <si>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</si>
  <si>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</si>
  <si>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</si>
  <si>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</si>
  <si>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</si>
  <si>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</si>
  <si>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</si>
  <si>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</si>
  <si>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</si>
  <si>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</si>
  <si>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</si>
  <si>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</si>
  <si>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</si>
  <si>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</si>
  <si>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</si>
  <si>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</si>
  <si>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</si>
  <si>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</si>
  <si>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</si>
  <si>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</si>
  <si>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</si>
  <si>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</si>
  <si>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</si>
  <si>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</si>
  <si>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</si>
  <si>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</si>
  <si>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</si>
  <si>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</si>
  <si>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</si>
  <si>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</si>
  <si>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</si>
  <si>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</si>
  <si>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</si>
  <si>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</si>
  <si>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</si>
  <si>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</si>
  <si>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</si>
  <si>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</si>
  <si>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</si>
  <si>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</si>
  <si>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</si>
  <si>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</si>
  <si>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</si>
  <si>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</si>
  <si>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</si>
  <si>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</si>
  <si>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</si>
  <si>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</si>
  <si>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</si>
  <si>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</si>
  <si>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</si>
  <si>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</si>
  <si>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</si>
  <si>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</si>
  <si>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</si>
  <si>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</si>
  <si>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</si>
  <si>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</si>
  <si>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</si>
  <si>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</si>
  <si>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</si>
  <si>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</si>
  <si>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</si>
  <si>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ebből: reklámadó (B351)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</si>
  <si>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</si>
  <si>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</si>
  <si>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</si>
  <si>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</si>
  <si>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</si>
  <si>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</si>
  <si>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</si>
  <si>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</si>
  <si>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</si>
  <si>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</si>
  <si>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</si>
  <si>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</si>
  <si>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</si>
  <si>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</si>
  <si>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</si>
  <si>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</si>
  <si>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</si>
  <si>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</si>
  <si>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</si>
  <si>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</si>
  <si>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</si>
  <si>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</si>
  <si>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</si>
  <si>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</si>
  <si>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</si>
  <si>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</si>
  <si>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</si>
  <si>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</si>
  <si>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</si>
  <si>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</si>
  <si>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</si>
  <si>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</si>
  <si>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</si>
  <si>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</si>
  <si>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</si>
  <si>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</si>
  <si>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</si>
  <si>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</si>
  <si>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</si>
  <si>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</si>
  <si>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</si>
  <si>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</si>
  <si>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</si>
  <si>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</si>
  <si>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</si>
  <si>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</si>
  <si>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</si>
  <si>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</si>
  <si>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</si>
  <si>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</si>
  <si>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</si>
  <si>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</si>
  <si>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</si>
  <si>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</si>
  <si>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</si>
  <si>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</si>
  <si>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</si>
  <si>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</si>
  <si>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</si>
  <si>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</si>
  <si>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</si>
  <si>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</si>
  <si>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</si>
  <si>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</si>
  <si>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</si>
  <si>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</si>
  <si>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</si>
  <si>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</si>
  <si>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</si>
  <si>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</si>
  <si>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</si>
  <si>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</si>
  <si>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</si>
  <si>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</si>
  <si>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</si>
  <si>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</si>
  <si>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</si>
  <si>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</si>
  <si>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</si>
  <si>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</si>
  <si>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</si>
  <si>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</si>
  <si>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</si>
  <si>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</si>
  <si>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</si>
  <si>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</si>
  <si>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</si>
  <si>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</si>
  <si>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</si>
  <si>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</si>
  <si>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</si>
  <si>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</si>
  <si>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</si>
  <si>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</si>
  <si>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</si>
  <si>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</si>
  <si>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</si>
  <si>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</si>
  <si>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</si>
  <si>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</si>
  <si>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</si>
  <si>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</si>
  <si>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</si>
  <si>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</si>
  <si>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</si>
  <si>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</si>
  <si>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</si>
  <si>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</si>
  <si>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</si>
  <si>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</si>
  <si>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</si>
  <si>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</si>
  <si>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</si>
  <si>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</si>
  <si>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</si>
  <si>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</si>
  <si>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</si>
  <si>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</si>
  <si>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</si>
  <si>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</si>
  <si>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</si>
  <si>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</si>
  <si>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</si>
  <si>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</si>
  <si>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</si>
  <si>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</si>
  <si>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</si>
  <si>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</si>
  <si>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</si>
  <si>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</si>
  <si>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</si>
  <si>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</si>
  <si>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</si>
  <si>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</si>
  <si>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</si>
  <si>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</si>
  <si>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</si>
  <si>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</si>
  <si>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</si>
  <si>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</si>
  <si>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</si>
  <si>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</si>
  <si>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</si>
  <si>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</si>
  <si>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</si>
  <si>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</si>
  <si>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</si>
  <si>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</si>
  <si>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</si>
  <si>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</si>
  <si>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</si>
  <si>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</si>
  <si>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</si>
  <si>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</si>
  <si>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</si>
  <si>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</si>
  <si>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</si>
  <si>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</si>
  <si>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</si>
  <si>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</si>
  <si>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</si>
  <si>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</si>
  <si>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</si>
  <si>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</si>
  <si>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</si>
  <si>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</si>
  <si>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</si>
  <si>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</si>
  <si>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</si>
  <si>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</si>
  <si>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</si>
  <si>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</si>
  <si>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</si>
  <si>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</si>
  <si>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</si>
  <si>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</si>
  <si>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</si>
  <si>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</si>
  <si>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</si>
  <si>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</si>
  <si>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</si>
  <si>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</si>
  <si>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</si>
  <si>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</si>
  <si>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</si>
  <si>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</si>
  <si>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</si>
  <si>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</si>
  <si>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</si>
  <si>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</si>
  <si>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Szöveg</t>
  </si>
  <si>
    <t>Hitelállomány összesen</t>
  </si>
  <si>
    <t>Tartozások kötvénykibocsátásból</t>
  </si>
  <si>
    <t>Hitelek összesen</t>
  </si>
  <si>
    <t>K9</t>
  </si>
  <si>
    <t>Finanszírozási kiadások</t>
  </si>
  <si>
    <t xml:space="preserve">  Ellátottak térítési díj méltányossági alapon történő elengedése</t>
  </si>
  <si>
    <t xml:space="preserve">  Kártérítés méltányossági alapon történő elengedése</t>
  </si>
  <si>
    <t>Ámr. 28. §  a) pontja alapján összesen:</t>
  </si>
  <si>
    <t xml:space="preserve">  Lakásépítéshez nyújtott kölcsönök</t>
  </si>
  <si>
    <t xml:space="preserve">  Lakásfelújításhoz nyújtott kölcsönök</t>
  </si>
  <si>
    <t>Ámr. 28. §  b) pontja alapján összesen:</t>
  </si>
  <si>
    <t>Helyi adóknál nyújtott kedvezmények, ebből</t>
  </si>
  <si>
    <t xml:space="preserve">    - Telekadó</t>
  </si>
  <si>
    <t xml:space="preserve">          = Kedvezmények, mentességek miatt</t>
  </si>
  <si>
    <t xml:space="preserve">          = Övezeti besorolás miatt</t>
  </si>
  <si>
    <t xml:space="preserve">    - Építményadó</t>
  </si>
  <si>
    <t xml:space="preserve">         = Kedvezmények, mentességek miatt</t>
  </si>
  <si>
    <t xml:space="preserve">         = Övezeti besorolás miatt</t>
  </si>
  <si>
    <t>Gépjárműadónál biztosított kedvezmények</t>
  </si>
  <si>
    <t>Ámr. 28.§  c) pontja alapján összesen:</t>
  </si>
  <si>
    <t xml:space="preserve">  Helyiségek hasznosításából származó bevételből nyújtott kedvezmény</t>
  </si>
  <si>
    <t xml:space="preserve">  Eszközök hasznosításából származó bevételből nyújtott kedvezmény</t>
  </si>
  <si>
    <t>Ámr. 28. § d) pontja alapján összesen:</t>
  </si>
  <si>
    <t xml:space="preserve">  Egyéb nyújtott kedvezmény </t>
  </si>
  <si>
    <t>Sorszám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</si>
  <si>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</si>
  <si>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</si>
  <si>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</si>
  <si>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</si>
  <si>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>1.</t>
  </si>
  <si>
    <t xml:space="preserve">       ÖSSZESEN:</t>
  </si>
  <si>
    <t>Támogatott megnevezése</t>
  </si>
  <si>
    <t>Peter Cerny Alapítvány</t>
  </si>
  <si>
    <t>Eredeti előirányzat</t>
  </si>
  <si>
    <t>Módosított előirányzat</t>
  </si>
  <si>
    <t>Személyi juttatások (=15+19) (K1)</t>
  </si>
  <si>
    <t>ebből: időskorúak járadéka [Szoctv. 32/B. § (1) bekezdése] (K48)</t>
  </si>
  <si>
    <t>ebből: egészségkárosodási és gyermekfelügyeleti támogatás [Szoctv. 37.§ (1) bekezdés a) és b) pontja] (K48)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</si>
  <si>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</si>
  <si>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</si>
  <si>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</si>
  <si>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Működési célú garancia- és kezességvállalásból származó kifizetés államháztartáson belülre (K503)</t>
  </si>
  <si>
    <t>Működési célú támogatások az Európai Uniónak (K511)</t>
  </si>
  <si>
    <t>Felhalmozási célú támogatások az Európai Uniónak (K88)</t>
  </si>
  <si>
    <t>272</t>
  </si>
  <si>
    <t>273</t>
  </si>
  <si>
    <t>274</t>
  </si>
  <si>
    <t>275</t>
  </si>
  <si>
    <t>276</t>
  </si>
  <si>
    <t>277</t>
  </si>
  <si>
    <t>278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</si>
  <si>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</si>
  <si>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</si>
  <si>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</si>
  <si>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</si>
  <si>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</si>
  <si>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</si>
  <si>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ebből: kárpótlási jegyek (K9121)</t>
  </si>
  <si>
    <t>Befektetési célú belföldi értékpapírok vásárlása (K9122)</t>
  </si>
  <si>
    <t>Kincstárjegyek beváltása (K9123)</t>
  </si>
  <si>
    <t>ebből: fedezeti ügyletek nettó kiadásai (K9124)</t>
  </si>
  <si>
    <t>ebből: kárpótlási jegyek (K9124)</t>
  </si>
  <si>
    <t>Belföldi kötvények beváltása (K9125)</t>
  </si>
  <si>
    <t>ebből: fedezeti ügyletek nettó kiadásai (K9126)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</si>
  <si>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</si>
  <si>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</si>
  <si>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</si>
  <si>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</si>
  <si>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</si>
  <si>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</si>
  <si>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</si>
  <si>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</si>
  <si>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Forgatási célú külföldi értékpapírok vásárlása (K921)</t>
  </si>
  <si>
    <t>Befektetési célú külföldi értékpapírok vásárlása (K922)</t>
  </si>
  <si>
    <t>ebből: fedezeti ügyletek nettó kiadásai (K923)</t>
  </si>
  <si>
    <t>Hitelek, kölcsönök törlesztése külföldi kormányoknak és nemzetközi szervezeteknek (K924)</t>
  </si>
  <si>
    <t>ebből: fedezeti ügyletek nettó kiadásai (K925)</t>
  </si>
  <si>
    <t>Adóssághoz nem kapcsolódó származékos ügyletek kiadásai (K93)</t>
  </si>
  <si>
    <t>Váltókiadások (K94)</t>
  </si>
  <si>
    <t>Működési célú költségvetési támogatások és kiegészítő támogatások (B115)</t>
  </si>
  <si>
    <t>Elszámolásból származó bevételek (B116)</t>
  </si>
  <si>
    <t>ebből: gyógyszergyártók 10 %-os befizetési kötelezettsége (2006.évi XCVIII. tv. 40/A. §. (1) bekezdése)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</si>
  <si>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</si>
  <si>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</si>
  <si>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vagyoni típusú települési adók (B36)</t>
  </si>
  <si>
    <t>ebből: jövedelmi típusú települési adók (B36)</t>
  </si>
  <si>
    <t>ebből: egyéb települési adók (B36)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</si>
  <si>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</si>
  <si>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</si>
  <si>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</si>
  <si>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</si>
  <si>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</si>
  <si>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</si>
  <si>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</si>
  <si>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</si>
  <si>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</si>
  <si>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</si>
  <si>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</si>
  <si>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</si>
  <si>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</si>
  <si>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</si>
  <si>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</si>
  <si>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</si>
  <si>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</si>
  <si>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</si>
  <si>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</si>
  <si>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</si>
  <si>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</si>
  <si>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</si>
  <si>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</si>
  <si>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</si>
  <si>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</si>
  <si>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</si>
  <si>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</si>
  <si>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</si>
  <si>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</si>
  <si>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</si>
  <si>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</si>
  <si>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</si>
  <si>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</si>
  <si>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</si>
  <si>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</si>
  <si>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</si>
  <si>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</si>
  <si>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</si>
  <si>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</si>
  <si>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</si>
  <si>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</si>
  <si>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</si>
  <si>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</si>
  <si>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</si>
  <si>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</si>
  <si>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</si>
  <si>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</si>
  <si>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</si>
  <si>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</si>
  <si>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</si>
  <si>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</si>
  <si>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</si>
  <si>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</si>
  <si>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</si>
  <si>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</si>
  <si>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</si>
  <si>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</si>
  <si>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</si>
  <si>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</si>
  <si>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</si>
  <si>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</si>
  <si>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</si>
  <si>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</si>
  <si>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</si>
  <si>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</si>
  <si>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</si>
  <si>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</si>
  <si>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</si>
  <si>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</si>
  <si>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</si>
  <si>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</si>
  <si>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</si>
  <si>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</si>
  <si>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</si>
  <si>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</si>
  <si>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</si>
  <si>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</si>
  <si>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</si>
  <si>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</si>
  <si>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</si>
  <si>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</si>
  <si>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</si>
  <si>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</si>
  <si>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</si>
  <si>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</si>
  <si>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</si>
  <si>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</si>
  <si>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</si>
  <si>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</si>
  <si>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</si>
  <si>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</si>
  <si>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</si>
  <si>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</si>
  <si>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</si>
  <si>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</si>
  <si>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</si>
  <si>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</si>
  <si>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</si>
  <si>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</si>
  <si>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</si>
  <si>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</si>
  <si>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</si>
  <si>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</si>
  <si>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</si>
  <si>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</si>
  <si>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</si>
  <si>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</si>
  <si>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</si>
  <si>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</si>
  <si>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</si>
  <si>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</si>
  <si>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</si>
  <si>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</si>
  <si>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</si>
  <si>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</si>
  <si>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</si>
  <si>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</si>
  <si>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</si>
  <si>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</si>
  <si>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</si>
  <si>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</si>
  <si>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</si>
  <si>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</si>
  <si>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</si>
  <si>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</si>
  <si>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</si>
  <si>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</si>
  <si>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</si>
  <si>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</si>
  <si>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</si>
  <si>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</si>
  <si>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</si>
  <si>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</si>
  <si>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</si>
  <si>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</si>
  <si>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</si>
  <si>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</si>
  <si>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</si>
  <si>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</si>
  <si>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</si>
  <si>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</si>
  <si>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</si>
  <si>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</si>
  <si>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</si>
  <si>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</si>
  <si>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</si>
  <si>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</si>
  <si>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</si>
  <si>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</si>
  <si>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</si>
  <si>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</si>
  <si>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</si>
  <si>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</si>
  <si>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</si>
  <si>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</si>
  <si>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</si>
  <si>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</si>
  <si>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</si>
  <si>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</si>
  <si>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</si>
  <si>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</si>
  <si>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</si>
  <si>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</si>
  <si>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</si>
  <si>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</si>
  <si>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</si>
  <si>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</si>
  <si>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</si>
  <si>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</si>
  <si>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</si>
  <si>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</si>
  <si>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</si>
  <si>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</si>
  <si>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</si>
  <si>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</si>
  <si>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</si>
  <si>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</si>
  <si>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</si>
  <si>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</si>
  <si>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</si>
  <si>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</si>
  <si>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</si>
  <si>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</si>
  <si>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</si>
  <si>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</si>
  <si>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</si>
  <si>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</si>
  <si>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</si>
  <si>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</si>
  <si>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</si>
  <si>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</si>
  <si>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</si>
  <si>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</si>
  <si>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</si>
  <si>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</si>
  <si>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</si>
  <si>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</si>
  <si>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</si>
  <si>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</si>
  <si>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</si>
  <si>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</si>
  <si>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</si>
  <si>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</si>
  <si>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</si>
  <si>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</si>
  <si>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</si>
  <si>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</si>
  <si>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</si>
  <si>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</si>
  <si>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</si>
  <si>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</si>
  <si>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</si>
  <si>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</si>
  <si>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</si>
  <si>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</si>
  <si>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</si>
  <si>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</si>
  <si>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</si>
  <si>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</si>
  <si>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</si>
  <si>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</si>
  <si>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</si>
  <si>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</si>
  <si>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</si>
  <si>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</si>
  <si>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</si>
  <si>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</si>
  <si>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</si>
  <si>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</si>
  <si>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</si>
  <si>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</si>
  <si>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</si>
  <si>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</si>
  <si>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</si>
  <si>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</si>
  <si>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</si>
  <si>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</si>
  <si>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</si>
  <si>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</si>
  <si>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</si>
  <si>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</si>
  <si>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</si>
  <si>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</si>
  <si>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</si>
  <si>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</si>
  <si>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</si>
  <si>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</si>
  <si>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</si>
  <si>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</si>
  <si>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</si>
  <si>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</si>
  <si>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</si>
  <si>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</si>
  <si>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</si>
  <si>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</si>
  <si>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</si>
  <si>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</si>
  <si>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</si>
  <si>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</si>
  <si>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</si>
  <si>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</si>
  <si>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</si>
  <si>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</si>
  <si>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</si>
  <si>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</si>
  <si>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</si>
  <si>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</si>
  <si>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</si>
  <si>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</si>
  <si>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</si>
  <si>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</si>
  <si>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</si>
  <si>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</si>
  <si>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</si>
  <si>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</si>
  <si>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</si>
  <si>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</si>
  <si>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</si>
  <si>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</si>
  <si>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</si>
  <si>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</si>
  <si>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</si>
  <si>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</si>
  <si>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</si>
  <si>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</si>
  <si>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</si>
  <si>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</si>
  <si>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</si>
  <si>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</si>
  <si>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</si>
  <si>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</si>
  <si>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Bursa Hungarica</t>
  </si>
  <si>
    <t>Beszámoló a B1. - B7.  költségvetési bevételek előirányzatának teljesítéséről</t>
  </si>
  <si>
    <t>B8. Finanszírozási bevételek</t>
  </si>
  <si>
    <t>K1-K8. Költségvetési kiadások</t>
  </si>
  <si>
    <t>K9. Finanszírozási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</si>
  <si>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</si>
  <si>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</si>
  <si>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</si>
  <si>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</si>
  <si>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</si>
  <si>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</si>
  <si>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</si>
  <si>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</si>
  <si>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</si>
  <si>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</si>
  <si>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</si>
  <si>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</si>
  <si>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</si>
  <si>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</si>
  <si>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</si>
  <si>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</si>
  <si>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</si>
  <si>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</si>
  <si>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</si>
  <si>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</si>
  <si>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</si>
  <si>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</si>
  <si>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</si>
  <si>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</si>
  <si>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</si>
  <si>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</si>
  <si>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</si>
  <si>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</si>
  <si>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</si>
  <si>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</si>
  <si>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</si>
  <si>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</si>
  <si>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</si>
  <si>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</si>
  <si>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</si>
  <si>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</si>
  <si>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</si>
  <si>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</si>
  <si>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</si>
  <si>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</si>
  <si>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</si>
  <si>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</si>
  <si>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</si>
  <si>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</si>
  <si>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</si>
  <si>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</si>
  <si>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</si>
  <si>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</si>
  <si>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</si>
  <si>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</si>
  <si>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</si>
  <si>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</si>
  <si>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</si>
  <si>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</si>
  <si>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</si>
  <si>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</si>
  <si>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</si>
  <si>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</si>
  <si>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</si>
  <si>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</si>
  <si>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</si>
  <si>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</si>
  <si>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</si>
  <si>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</si>
  <si>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</si>
  <si>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</si>
  <si>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</si>
  <si>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</si>
  <si>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</si>
  <si>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</si>
  <si>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</si>
  <si>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</si>
  <si>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</si>
  <si>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</si>
  <si>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</si>
  <si>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</si>
  <si>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</si>
  <si>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</si>
  <si>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</si>
  <si>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</si>
  <si>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</si>
  <si>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</si>
  <si>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</si>
  <si>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</si>
  <si>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</si>
  <si>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</si>
  <si>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</si>
  <si>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</si>
  <si>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</si>
  <si>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</si>
  <si>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</si>
  <si>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</si>
  <si>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</si>
  <si>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</si>
  <si>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</si>
  <si>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</si>
  <si>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</si>
  <si>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</si>
  <si>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</si>
  <si>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</si>
  <si>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</si>
  <si>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</si>
  <si>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</si>
  <si>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</si>
  <si>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</si>
  <si>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</si>
  <si>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</si>
  <si>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</si>
  <si>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</si>
  <si>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</si>
  <si>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</si>
  <si>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</si>
  <si>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</si>
  <si>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</si>
  <si>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</si>
  <si>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</si>
  <si>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</si>
  <si>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</si>
  <si>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</si>
  <si>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</si>
  <si>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</si>
  <si>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</si>
  <si>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</si>
  <si>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</si>
  <si>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</si>
  <si>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</si>
  <si>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</si>
  <si>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</si>
  <si>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</si>
  <si>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</si>
  <si>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</si>
  <si>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</si>
  <si>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</si>
  <si>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</si>
  <si>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</si>
  <si>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</si>
  <si>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</si>
  <si>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</si>
  <si>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</si>
  <si>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</si>
  <si>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</si>
  <si>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</si>
  <si>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</si>
  <si>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</si>
  <si>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</si>
  <si>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</si>
  <si>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</si>
  <si>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</si>
  <si>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</si>
  <si>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</si>
  <si>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</si>
  <si>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</si>
  <si>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</si>
  <si>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</si>
  <si>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</si>
  <si>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</si>
  <si>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</si>
  <si>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</si>
  <si>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</si>
  <si>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ebből: kiadások visszatérítései (B411)</t>
  </si>
  <si>
    <t>279</t>
  </si>
  <si>
    <t>280</t>
  </si>
  <si>
    <t>281</t>
  </si>
  <si>
    <t>282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</si>
  <si>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</si>
  <si>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</si>
  <si>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</si>
  <si>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</si>
  <si>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</si>
  <si>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</si>
  <si>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</si>
  <si>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</si>
  <si>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</si>
  <si>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</si>
  <si>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</si>
  <si>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</si>
  <si>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</si>
  <si>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</si>
  <si>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</si>
  <si>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</si>
  <si>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</si>
  <si>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</si>
  <si>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</si>
  <si>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</si>
  <si>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</si>
  <si>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</si>
  <si>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</si>
  <si>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</si>
  <si>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</si>
  <si>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</si>
  <si>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</si>
  <si>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</si>
  <si>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</si>
  <si>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</si>
  <si>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</si>
  <si>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</si>
  <si>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</si>
  <si>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</si>
  <si>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</si>
  <si>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</si>
  <si>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</si>
  <si>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</si>
  <si>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</si>
  <si>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</si>
  <si>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</si>
  <si>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</si>
  <si>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</si>
  <si>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</si>
  <si>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</si>
  <si>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</si>
  <si>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</si>
  <si>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</si>
  <si>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</si>
  <si>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</si>
  <si>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</si>
  <si>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</si>
  <si>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</si>
  <si>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</si>
  <si>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</si>
  <si>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</si>
  <si>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</si>
  <si>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</si>
  <si>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</si>
  <si>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</si>
  <si>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</si>
  <si>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</si>
  <si>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</si>
  <si>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</si>
  <si>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</si>
  <si>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</si>
  <si>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</si>
  <si>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</si>
  <si>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</si>
  <si>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</si>
  <si>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</si>
  <si>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</si>
  <si>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</si>
  <si>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</si>
  <si>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</si>
  <si>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</si>
  <si>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</si>
  <si>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</si>
  <si>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</si>
  <si>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</si>
  <si>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</si>
  <si>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</si>
  <si>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</si>
  <si>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</si>
  <si>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</si>
  <si>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</si>
  <si>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</si>
  <si>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</si>
  <si>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</si>
  <si>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</si>
  <si>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</si>
  <si>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</si>
  <si>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</si>
  <si>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</si>
  <si>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</si>
  <si>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</si>
  <si>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</si>
  <si>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</si>
  <si>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</si>
  <si>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</si>
  <si>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</si>
  <si>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</si>
  <si>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</si>
  <si>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</si>
  <si>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</si>
  <si>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</si>
  <si>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</si>
  <si>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</si>
  <si>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</si>
  <si>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</si>
  <si>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</si>
  <si>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</si>
  <si>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</si>
  <si>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</si>
  <si>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</si>
  <si>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</si>
  <si>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</si>
  <si>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</si>
  <si>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</si>
  <si>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</si>
  <si>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</si>
  <si>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</si>
  <si>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</si>
  <si>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</si>
  <si>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</si>
  <si>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</si>
  <si>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</si>
  <si>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</si>
  <si>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</si>
  <si>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</si>
  <si>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</si>
  <si>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</si>
  <si>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</si>
  <si>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</si>
  <si>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</si>
  <si>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</si>
  <si>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</si>
  <si>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</si>
  <si>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</si>
  <si>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</si>
  <si>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</si>
  <si>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</si>
  <si>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</si>
  <si>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</si>
  <si>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</si>
  <si>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</si>
  <si>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</si>
  <si>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</si>
  <si>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</si>
  <si>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</si>
  <si>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</si>
  <si>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</si>
  <si>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</si>
  <si>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</si>
  <si>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</si>
  <si>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</si>
  <si>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</si>
  <si>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</si>
  <si>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</si>
  <si>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</si>
  <si>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</si>
  <si>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</si>
  <si>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</si>
  <si>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</si>
  <si>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</si>
  <si>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</si>
  <si>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</si>
  <si>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</si>
  <si>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</si>
  <si>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</si>
  <si>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</si>
  <si>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</si>
  <si>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</si>
  <si>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</si>
  <si>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</si>
  <si>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</si>
  <si>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</si>
  <si>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</si>
  <si>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</si>
  <si>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</si>
  <si>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</si>
  <si>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</si>
  <si>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</si>
  <si>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</si>
  <si>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</si>
  <si>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</si>
  <si>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</si>
  <si>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</si>
  <si>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</si>
  <si>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</si>
  <si>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</si>
  <si>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</si>
  <si>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</si>
  <si>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</si>
  <si>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</si>
  <si>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</si>
  <si>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</si>
  <si>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</si>
  <si>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</si>
  <si>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</si>
  <si>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</si>
  <si>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</si>
  <si>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</si>
  <si>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</si>
  <si>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</si>
  <si>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</si>
  <si>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</si>
  <si>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</si>
  <si>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</si>
  <si>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</si>
  <si>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</si>
  <si>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</si>
  <si>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</si>
  <si>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</si>
  <si>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</si>
  <si>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</si>
  <si>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</si>
  <si>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</si>
  <si>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</si>
  <si>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</si>
  <si>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</si>
  <si>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</si>
  <si>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</si>
  <si>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</si>
  <si>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</si>
  <si>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</si>
  <si>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</si>
  <si>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Dunamenti Regionális Vízmű Zrt.</t>
  </si>
  <si>
    <t>0,00001%</t>
  </si>
  <si>
    <t>Nagykovácsi Készenléti Szolgálat működés</t>
  </si>
  <si>
    <t>iskolaegészségügy finanszírozása</t>
  </si>
  <si>
    <t>Nagykovácsi Zenei Alapítvány</t>
  </si>
  <si>
    <t>BÖT tagdíj</t>
  </si>
  <si>
    <t>BÖT hozzájárulás a közterület felügyelet működéséhez</t>
  </si>
  <si>
    <t>Solymárral közös hatósági állatorvos támogatás</t>
  </si>
  <si>
    <t>ÖSSZESEN:</t>
  </si>
  <si>
    <t>EU-s pályázat megnevezése</t>
  </si>
  <si>
    <t>EU-s pályázat támogatási összege</t>
  </si>
  <si>
    <t xml:space="preserve">          = Csökkentés méltányossági alapon</t>
  </si>
  <si>
    <t>Összesen:</t>
  </si>
  <si>
    <t>Felhalmozási kiadások:</t>
  </si>
  <si>
    <t>FORRÁSOK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</si>
  <si>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</si>
  <si>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</si>
  <si>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</si>
  <si>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</si>
  <si>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</si>
  <si>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</si>
  <si>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</si>
  <si>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</si>
  <si>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</si>
  <si>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</si>
  <si>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</si>
  <si>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</si>
  <si>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</si>
  <si>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GYES-en és GYED-en lévők hallgatói hitelének célzott támogatása (K42)</t>
  </si>
  <si>
    <t>ebből: az egyéb pénzbeli és természetbeni gyermekvédelmi támogatások  (K42)</t>
  </si>
  <si>
    <t>ebből: kivételes rokkantsági ellátás (K44)</t>
  </si>
  <si>
    <t>ebből: nemzeti gondozotti ellátások (K48)</t>
  </si>
  <si>
    <t>ebből: önkormányzati többségi tulajdonú nem pénzügyi vállalkozások (K508)</t>
  </si>
  <si>
    <t>ebből: önkormányzati többségi tulajdonú nem pénzügyi vállalkozások (K512)</t>
  </si>
  <si>
    <t>ebből: önkormányzati többségi tulajdonú nem pénzügyi vállalkozások (K86)</t>
  </si>
  <si>
    <t>ebből: önkormányzati többségi tulajdonú nem pénzügyi vállalkozások (K89)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</si>
  <si>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</si>
  <si>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</si>
  <si>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</si>
  <si>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</si>
  <si>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</si>
  <si>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F)        Vállalkozási tevékenységet terhelő befizetési kötelezettség (=B*0,09)</t>
  </si>
  <si>
    <t>G/III Egyéb eszközök induláskori értéke és változásai</t>
  </si>
  <si>
    <t>Volánbusz (63-as busz) támogatása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</si>
  <si>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</si>
  <si>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</si>
  <si>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Fogyasztási adók  (=138+139+140) (B352)</t>
  </si>
  <si>
    <t>Gépjárműadók (=143+…+146) (B354)</t>
  </si>
  <si>
    <t>Egyéb áruhasználati és szolgáltatási adók  (=148+…+163) (B355)</t>
  </si>
  <si>
    <t>Egyéb közhatalmi bevételek (&gt;=166+…+183) (B36)</t>
  </si>
  <si>
    <t>ebből: bevándorlási különadó (B36)</t>
  </si>
  <si>
    <t>Szolgáltatások ellenértéke (&gt;=187+188) (B402)</t>
  </si>
  <si>
    <t>Közvetített szolgáltatások ellenértéke  (&gt;=190) (B403)</t>
  </si>
  <si>
    <t>Tulajdonosi bevételek (&gt;=192+…+197) (B404)</t>
  </si>
  <si>
    <t>Befektetett pénzügyi eszközökből származó bevételek (&gt;=202+203) (B4081)</t>
  </si>
  <si>
    <t>Kamatbevételek és más nyereségjellegű bevételek (=201+204) (B408)</t>
  </si>
  <si>
    <t>Egyéb működési bevételek (&gt;=218+219) (B411)</t>
  </si>
  <si>
    <t>Immateriális javak értékesítése (&gt;=222) (B51)</t>
  </si>
  <si>
    <t>Ingatlanok értékesítése (&gt;=224) (B52)</t>
  </si>
  <si>
    <t>Hosszú lejáratú hitelek, kölcsönök  felvétele pénzügyi vállalkozástól (B8111)</t>
  </si>
  <si>
    <t>Intézmény: NAGYKOVÁCSI NAGYKÖZSÉG ÖNKORMÁNYZATA</t>
  </si>
  <si>
    <t>Törzsszáma: 730194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</si>
  <si>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</si>
  <si>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</si>
  <si>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</si>
  <si>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</si>
  <si>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</si>
  <si>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</si>
  <si>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</si>
  <si>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</si>
  <si>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</si>
  <si>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</si>
  <si>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</si>
  <si>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</si>
  <si>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</si>
  <si>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</si>
  <si>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</si>
  <si>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</si>
  <si>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</si>
  <si>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</si>
  <si>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</si>
  <si>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</si>
  <si>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</si>
  <si>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</si>
  <si>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</si>
  <si>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</si>
  <si>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</si>
  <si>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</si>
  <si>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</si>
  <si>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</si>
  <si>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</si>
  <si>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</si>
  <si>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</si>
  <si>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</si>
  <si>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</si>
  <si>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</si>
  <si>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</si>
  <si>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</si>
  <si>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</si>
  <si>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</si>
  <si>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</si>
  <si>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</si>
  <si>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</si>
  <si>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</si>
  <si>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</si>
  <si>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</si>
  <si>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</si>
  <si>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</si>
  <si>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</si>
  <si>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</si>
  <si>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</si>
  <si>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</si>
  <si>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</si>
  <si>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</si>
  <si>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</si>
  <si>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</si>
  <si>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</si>
  <si>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</si>
  <si>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</si>
  <si>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</si>
  <si>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</si>
  <si>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</si>
  <si>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</si>
  <si>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</si>
  <si>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</si>
  <si>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</si>
  <si>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</si>
  <si>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</si>
  <si>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</si>
  <si>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</si>
  <si>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</si>
  <si>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</si>
  <si>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</si>
  <si>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</si>
  <si>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</si>
  <si>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</si>
  <si>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</si>
  <si>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</si>
  <si>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</si>
  <si>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</si>
  <si>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</si>
  <si>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</si>
  <si>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</si>
  <si>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</si>
  <si>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</si>
  <si>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</si>
  <si>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</si>
  <si>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</si>
  <si>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</si>
  <si>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</si>
  <si>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</si>
  <si>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</si>
  <si>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</si>
  <si>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</si>
  <si>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</si>
  <si>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</si>
  <si>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</si>
  <si>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</si>
  <si>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</si>
  <si>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</si>
  <si>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</si>
  <si>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</si>
  <si>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</si>
  <si>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</si>
  <si>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</si>
  <si>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</si>
  <si>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</si>
  <si>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</si>
  <si>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</si>
  <si>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</si>
  <si>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</si>
  <si>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</si>
  <si>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</si>
  <si>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</si>
  <si>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</si>
  <si>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</si>
  <si>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</si>
  <si>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</si>
  <si>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</si>
  <si>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</si>
  <si>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</si>
  <si>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</si>
  <si>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</si>
  <si>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</si>
  <si>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</si>
  <si>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</si>
  <si>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</si>
  <si>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</si>
  <si>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</si>
  <si>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</si>
  <si>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</si>
  <si>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</si>
  <si>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</si>
  <si>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</si>
  <si>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</si>
  <si>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</si>
  <si>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</si>
  <si>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</si>
  <si>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</si>
  <si>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</si>
  <si>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</si>
  <si>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</si>
  <si>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</si>
  <si>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</si>
  <si>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</si>
  <si>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</si>
  <si>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</si>
  <si>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</si>
  <si>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</si>
  <si>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</si>
  <si>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</si>
  <si>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</si>
  <si>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</si>
  <si>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</si>
  <si>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</si>
  <si>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</si>
  <si>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</si>
  <si>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</si>
  <si>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</si>
  <si>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</si>
  <si>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</si>
  <si>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</si>
  <si>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</si>
  <si>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</si>
  <si>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</si>
  <si>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</si>
  <si>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</si>
  <si>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</si>
  <si>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</si>
  <si>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</si>
  <si>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</si>
  <si>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</si>
  <si>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</si>
  <si>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</si>
  <si>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</si>
  <si>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</si>
  <si>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</si>
  <si>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</si>
  <si>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</si>
  <si>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</si>
  <si>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</si>
  <si>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</si>
  <si>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</si>
  <si>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</si>
  <si>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</si>
  <si>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</si>
  <si>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</si>
  <si>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</si>
  <si>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</si>
  <si>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</si>
  <si>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</si>
  <si>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</si>
  <si>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</si>
  <si>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</si>
  <si>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</si>
  <si>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</si>
  <si>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</si>
  <si>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</si>
  <si>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</si>
  <si>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</si>
  <si>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</si>
  <si>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</si>
  <si>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</si>
  <si>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</si>
  <si>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</si>
  <si>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</si>
  <si>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</si>
  <si>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</si>
  <si>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</si>
  <si>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</si>
  <si>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</si>
  <si>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/>
  </si>
  <si>
    <t>TOÖSZ tagdíj</t>
  </si>
  <si>
    <t>összeg ezer forintban</t>
  </si>
  <si>
    <t>2021. évi eredeti előirányzat</t>
  </si>
  <si>
    <t>2021. évi módosított előirányzat</t>
  </si>
  <si>
    <t>Nyitó pénzkészlet 2021.01.01.</t>
  </si>
  <si>
    <t>Záró pénzkészlet 2021.12.31.</t>
  </si>
  <si>
    <t>Működési célú pénzeszköz átadás-teljesülés 2021.</t>
  </si>
  <si>
    <t>2021. évi teljesülés ezer forintban</t>
  </si>
  <si>
    <t>2021. évi nyító állomány</t>
  </si>
  <si>
    <t>2021. évi záró állomány</t>
  </si>
  <si>
    <t>Vagyonkimutatás - 2021</t>
  </si>
  <si>
    <t>Tény 2021</t>
  </si>
  <si>
    <t>Nagykovácsi Nagyközség Önkormányzat 2021. évi EU-s támogatásainak bemutatása</t>
  </si>
  <si>
    <t>Nagykovácsi Nagyközség tulajdonában álló gazdasági társaságok 2021.december 31-én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</si>
  <si>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</si>
  <si>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</si>
  <si>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</si>
  <si>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</si>
  <si>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</si>
  <si>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</si>
  <si>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</si>
  <si>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</si>
  <si>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</si>
  <si>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</si>
  <si>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</si>
  <si>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</si>
  <si>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</si>
  <si>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</si>
  <si>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</si>
  <si>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</si>
  <si>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</si>
  <si>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</si>
  <si>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</si>
  <si>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</si>
  <si>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</si>
  <si>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</si>
  <si>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</si>
  <si>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</si>
  <si>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</si>
  <si>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</si>
  <si>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</si>
  <si>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</si>
  <si>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</si>
  <si>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</si>
  <si>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</si>
  <si>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</si>
  <si>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</si>
  <si>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</si>
  <si>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</si>
  <si>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</si>
  <si>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</si>
  <si>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</si>
  <si>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</si>
  <si>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</si>
  <si>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</si>
  <si>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</si>
  <si>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</si>
  <si>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</si>
  <si>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</si>
  <si>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</si>
  <si>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</si>
  <si>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</si>
  <si>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</si>
  <si>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</si>
  <si>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</si>
  <si>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</si>
  <si>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</si>
  <si>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</si>
  <si>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</si>
  <si>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</si>
  <si>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</si>
  <si>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Forgatási célú belföldi értékpapírok vásárlása (&gt;=08) (K9121)</t>
  </si>
  <si>
    <t>Éven belüli lejáratú belföldi értékpapírok beváltása (&gt;=12+13) (K9124)</t>
  </si>
  <si>
    <t>Éven túli lejáratú belföldi értékpapírok beváltása (&gt;=16) (K9126)</t>
  </si>
  <si>
    <t>Belföldi értékpapírok kiadásai (=07+09+10+11+14+15) (K912)</t>
  </si>
  <si>
    <t>Tulajdonosi kölcsönök kiadásai (=24+25) (K919)</t>
  </si>
  <si>
    <t>Belföldi finanszírozás kiadásai (=06+17+…+23+26) (K91)</t>
  </si>
  <si>
    <t>Külföldi értékpapírok beváltása (&gt;=31) (K923)</t>
  </si>
  <si>
    <t>Hitelek, kölcsönök törlesztése külföldi pénzintézeteknek (&gt;=34) (K925)</t>
  </si>
  <si>
    <t>Külföldi finanszírozás kiadásai (=28+29+30+32+33) (K92)</t>
  </si>
  <si>
    <t>Finanszírozási kiadások (=27+35+36+37) (K9)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</si>
  <si>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</si>
  <si>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</si>
  <si>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</si>
  <si>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</si>
  <si>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</si>
  <si>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</si>
  <si>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Összes közvetett támogatás:</t>
  </si>
  <si>
    <t>---</t>
  </si>
  <si>
    <t>Ezüstkor 2020. évi elszámolás</t>
  </si>
  <si>
    <t>Duna-Vértes Köze Regionális Hulladékgazdálkodási Társulás</t>
  </si>
  <si>
    <t>Harangszó Alapítvány nyári tábor támogatás</t>
  </si>
  <si>
    <t>Nagykovácsi Zenei Alapítvány néptánc tábor támogatás</t>
  </si>
  <si>
    <t>Német Nemzetiségi Önkormányzat működési támogatás</t>
  </si>
  <si>
    <t>FAÖT tagdíj</t>
  </si>
  <si>
    <t>BÖT hozzájárulés a Budakeszi orvosi ügyelet működéséhez</t>
  </si>
  <si>
    <t>HÍD Szociális és Gyermekjóléti Szolgálat</t>
  </si>
  <si>
    <t>bölcsőde bővítés kivitelezés</t>
  </si>
  <si>
    <t xml:space="preserve">kerékpárút építése </t>
  </si>
  <si>
    <t>Dózsa György utcai óvoda gépkocsi behajtójának átépítése</t>
  </si>
  <si>
    <t>kastélynál lévő buszmegálló korlát alapozási munkálatai</t>
  </si>
  <si>
    <t xml:space="preserve">közvilágítás kiépítése a Lombos utcában </t>
  </si>
  <si>
    <t xml:space="preserve">közvilágítás kiépítése Tátika utcában </t>
  </si>
  <si>
    <t>közvilágítás kiépítése a Szeles közben</t>
  </si>
  <si>
    <t>fűkasza</t>
  </si>
  <si>
    <t>magasnyomású mosó</t>
  </si>
  <si>
    <t>iskolai konyhára mosogatógép</t>
  </si>
  <si>
    <t>számítógép Mikrovoks rendszerhez</t>
  </si>
  <si>
    <t>pultmikrofonok</t>
  </si>
  <si>
    <t>kamerarendszer energiaellátásanak kiépítése</t>
  </si>
  <si>
    <t>tehergépjármű (NATÜ üzemeltetésre)</t>
  </si>
  <si>
    <t>2021-es tény (bruttó, ezer Ft)</t>
  </si>
  <si>
    <t>Nagykovácsi Nagyközség Önkormányzat adósságot keletkeztető ügyleteiből eredő fizetési kötelezettségeinek bemutatása</t>
  </si>
  <si>
    <t>Ezer forintban!</t>
  </si>
  <si>
    <t>MEGNEVEZÉS</t>
  </si>
  <si>
    <t>Sor-szám</t>
  </si>
  <si>
    <t>Saját bevétel és adósságot keletkeztető ügyletből eredő fizetési kötelezettség összegei</t>
  </si>
  <si>
    <t>ÖSSZESEN
F=(C+D+E)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</si>
  <si>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</si>
  <si>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</si>
  <si>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koncessziós díj és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</si>
  <si>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</si>
  <si>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</si>
  <si>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</si>
  <si>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Saját bevételek (01+… .+06)</t>
  </si>
  <si>
    <t xml:space="preserve">Saját bevételek  (07 sor)  50%-a </t>
  </si>
  <si>
    <t>Hitel, kölcsön felvétele, átvállalása a folyósítás,
átvállalás napjától a végtörlesztés napjáig, és annak aktuális tőketartozása</t>
  </si>
  <si>
    <t>A számvitelről szóló törvény (a továbbiakban: Szt.)
szerinti hitelviszonyt megtestesítő értékpapír forgalomba hozatala a forgalomba hozatal napjától a beváltás napjáig, kamatozó értékpapír esetén annak névértéke, egyéb értékpapír esetén annak vételára</t>
  </si>
  <si>
    <t>Váltó kibocsátása a kibocsátás napjától a beváltás
napjáig, és annak a váltóval kiváltott kötelezettséggel megegyező, kamatot nem tartalmazó értéke</t>
  </si>
  <si>
    <t>Az Szt. szerint pénzügyi lízing lízingbevevői félként
történő megkötése a lízing futamideje alatt, és a lízingszerződésben kikötött tőkerész hátralévő összege</t>
  </si>
  <si>
    <t>A visszavásárlási kötelezettség kikötésével megkötött
adásvételi szerződés eladói félként történő megkötése - ideértve az Szt. szerinti valódi penziós és óvadéki repóügyleteket is - a visszavásárlásig, és a kikötött visszavásárlási ár</t>
  </si>
  <si>
    <t>A szerződésben kapott, legalább háromszázhatvanöt
nap időtartamú halasztott fizetés, részletfizetés, és a még ki nem fizetett ellenérték</t>
  </si>
  <si>
    <t>hitelintézetek által, származékos műveletek 
különbözeteként az Államadósság Kezelő Központ Zrt.-nél (a továbbiakban: ÁKK Zrt.) elhelyezett fedezeti betétek, és azok összege</t>
  </si>
  <si>
    <t>Fizetési kötelezettség (09+…+15)</t>
  </si>
  <si>
    <t>Fizetési kötelezettséggel csökkentett saját bevétel (07-16)</t>
  </si>
  <si>
    <t>A 2021. évben Nagykovácsi Nagyközség Önkormányzatának Képviselőtestületének nem volt olyan rendelete vagy határozata, amelynek többéves kihatással járó pénzügyi vonzata lett volna.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</si>
</sst>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Ft&quot;;\-#,##0\ &quot;Ft&quot;"/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  <numFmt numFmtId="168" formatCode="0&quot;.&quot;"/>
    <numFmt numFmtId="169" formatCode="#,##0.0"/>
    <numFmt numFmtId="170" formatCode="0.0"/>
    <numFmt numFmtId="171" formatCode="#,##0.0_ ;\-#,##0.0\ "/>
  </numFmts>
  <fonts count="6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12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sz val="11"/>
      <color rgb="FF22222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4" fillId="17" borderId="7" applyNumberFormat="0" applyFont="0" applyAlignment="0" applyProtection="0"/>
    <xf numFmtId="0" fontId="25" fillId="4" borderId="0" applyNumberFormat="0" applyBorder="0" applyAlignment="0" applyProtection="0"/>
    <xf numFmtId="0" fontId="26" fillId="18" borderId="8" applyNumberFormat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8" fillId="0" borderId="9" applyNumberFormat="0" applyFill="0" applyAlignment="0" applyProtection="0"/>
    <xf numFmtId="0" fontId="29" fillId="3" borderId="0" applyNumberFormat="0" applyBorder="0" applyAlignment="0" applyProtection="0"/>
    <xf numFmtId="0" fontId="30" fillId="19" borderId="0" applyNumberFormat="0" applyBorder="0" applyAlignment="0" applyProtection="0"/>
    <xf numFmtId="0" fontId="31" fillId="18" borderId="1" applyNumberFormat="0" applyAlignment="0" applyProtection="0"/>
    <xf numFmtId="9" fontId="1" fillId="0" borderId="0" applyFont="0" applyFill="0" applyBorder="0" applyAlignment="0" applyProtection="0"/>
    <xf numFmtId="0" fontId="64" fillId="0" borderId="0"/>
    <xf numFmtId="164" fontId="14" fillId="0" borderId="0" applyFont="0" applyFill="0" applyBorder="0" applyAlignment="0" applyProtection="0"/>
  </cellStyleXfs>
  <cellXfs count="256">
    <xf numFmtId="0" fontId="0" fillId="0" borderId="0" xfId="0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4" fillId="0" borderId="10" xfId="0" applyFont="1" applyBorder="1"/>
    <xf numFmtId="0" fontId="11" fillId="0" borderId="11" xfId="0" applyFont="1" applyBorder="1" applyAlignment="1">
      <alignment horizontal="center" wrapText="1"/>
    </xf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10" fillId="0" borderId="15" xfId="0" applyNumberFormat="1" applyFont="1" applyBorder="1"/>
    <xf numFmtId="3" fontId="5" fillId="0" borderId="16" xfId="0" applyNumberFormat="1" applyFont="1" applyBorder="1"/>
    <xf numFmtId="3" fontId="10" fillId="0" borderId="17" xfId="0" applyNumberFormat="1" applyFont="1" applyBorder="1"/>
    <xf numFmtId="3" fontId="5" fillId="0" borderId="18" xfId="0" applyNumberFormat="1" applyFont="1" applyBorder="1" applyAlignment="1">
      <alignment vertical="center" wrapText="1"/>
    </xf>
    <xf numFmtId="0" fontId="32" fillId="0" borderId="0" xfId="0" applyFont="1"/>
    <xf numFmtId="0" fontId="8" fillId="0" borderId="0" xfId="0" applyFont="1"/>
    <xf numFmtId="0" fontId="0" fillId="0" borderId="0" xfId="0" applyBorder="1"/>
    <xf numFmtId="3" fontId="10" fillId="0" borderId="20" xfId="0" applyNumberFormat="1" applyFont="1" applyFill="1" applyBorder="1"/>
    <xf numFmtId="3" fontId="10" fillId="0" borderId="19" xfId="0" applyNumberFormat="1" applyFont="1" applyBorder="1"/>
    <xf numFmtId="0" fontId="10" fillId="0" borderId="21" xfId="0" applyFont="1" applyBorder="1"/>
    <xf numFmtId="0" fontId="10" fillId="0" borderId="22" xfId="0" applyFont="1" applyBorder="1" applyAlignment="1"/>
    <xf numFmtId="3" fontId="10" fillId="0" borderId="23" xfId="0" applyNumberFormat="1" applyFont="1" applyBorder="1" applyAlignment="1"/>
    <xf numFmtId="3" fontId="10" fillId="0" borderId="21" xfId="0" applyNumberFormat="1" applyFont="1" applyBorder="1" applyAlignment="1"/>
    <xf numFmtId="3" fontId="10" fillId="0" borderId="21" xfId="0" applyNumberFormat="1" applyFont="1" applyBorder="1" applyAlignment="1">
      <alignment horizontal="right"/>
    </xf>
    <xf numFmtId="3" fontId="10" fillId="0" borderId="13" xfId="0" applyNumberFormat="1" applyFont="1" applyBorder="1" applyAlignment="1"/>
    <xf numFmtId="3" fontId="10" fillId="0" borderId="16" xfId="0" applyNumberFormat="1" applyFont="1" applyBorder="1"/>
    <xf numFmtId="0" fontId="6" fillId="20" borderId="0" xfId="0" applyFont="1" applyFill="1" applyAlignment="1">
      <alignment horizontal="center" vertical="top" wrapText="1"/>
    </xf>
    <xf numFmtId="0" fontId="33" fillId="0" borderId="0" xfId="0" applyFont="1" applyBorder="1"/>
    <xf numFmtId="0" fontId="34" fillId="0" borderId="0" xfId="0" applyFont="1"/>
    <xf numFmtId="0" fontId="33" fillId="0" borderId="23" xfId="0" applyFont="1" applyBorder="1" applyAlignment="1">
      <alignment horizontal="center"/>
    </xf>
    <xf numFmtId="0" fontId="4" fillId="0" borderId="13" xfId="0" applyFont="1" applyBorder="1"/>
    <xf numFmtId="3" fontId="4" fillId="0" borderId="24" xfId="26" applyNumberFormat="1" applyFont="1" applyBorder="1" applyAlignment="1"/>
    <xf numFmtId="0" fontId="5" fillId="0" borderId="23" xfId="0" applyFont="1" applyBorder="1" applyAlignment="1">
      <alignment horizontal="left"/>
    </xf>
    <xf numFmtId="3" fontId="5" fillId="0" borderId="25" xfId="26" applyNumberFormat="1" applyFont="1" applyBorder="1" applyAlignment="1">
      <alignment horizontal="right"/>
    </xf>
    <xf numFmtId="0" fontId="4" fillId="0" borderId="21" xfId="0" applyFont="1" applyBorder="1"/>
    <xf numFmtId="3" fontId="34" fillId="0" borderId="10" xfId="0" applyNumberFormat="1" applyFont="1" applyBorder="1" applyAlignment="1">
      <alignment horizontal="right"/>
    </xf>
    <xf numFmtId="0" fontId="5" fillId="0" borderId="23" xfId="0" applyFont="1" applyFill="1" applyBorder="1"/>
    <xf numFmtId="3" fontId="5" fillId="0" borderId="26" xfId="0" applyNumberFormat="1" applyFont="1" applyBorder="1" applyAlignment="1"/>
    <xf numFmtId="0" fontId="5" fillId="0" borderId="23" xfId="0" applyFont="1" applyBorder="1"/>
    <xf numFmtId="3" fontId="5" fillId="0" borderId="26" xfId="0" applyNumberFormat="1" applyFont="1" applyBorder="1"/>
    <xf numFmtId="1" fontId="5" fillId="0" borderId="26" xfId="0" applyNumberFormat="1" applyFont="1" applyBorder="1" applyAlignment="1">
      <alignment horizontal="center" wrapText="1"/>
    </xf>
    <xf numFmtId="0" fontId="34" fillId="0" borderId="0" xfId="0" applyFont="1" applyFill="1"/>
    <xf numFmtId="165" fontId="34" fillId="0" borderId="0" xfId="0" applyNumberFormat="1" applyFont="1" applyFill="1" applyAlignment="1">
      <alignment horizontal="right"/>
    </xf>
    <xf numFmtId="0" fontId="5" fillId="0" borderId="27" xfId="0" applyFont="1" applyFill="1" applyBorder="1" applyAlignment="1">
      <alignment horizontal="center" wrapText="1"/>
    </xf>
    <xf numFmtId="3" fontId="34" fillId="0" borderId="28" xfId="0" applyNumberFormat="1" applyFont="1" applyFill="1" applyBorder="1" applyAlignment="1">
      <alignment horizontal="right"/>
    </xf>
    <xf numFmtId="3" fontId="5" fillId="0" borderId="29" xfId="26" applyNumberFormat="1" applyFont="1" applyFill="1" applyBorder="1" applyAlignment="1">
      <alignment horizontal="right"/>
    </xf>
    <xf numFmtId="3" fontId="34" fillId="0" borderId="30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/>
    <xf numFmtId="3" fontId="5" fillId="0" borderId="27" xfId="0" applyNumberFormat="1" applyFont="1" applyFill="1" applyBorder="1"/>
    <xf numFmtId="3" fontId="4" fillId="0" borderId="13" xfId="0" applyNumberFormat="1" applyFont="1" applyBorder="1" applyAlignment="1"/>
    <xf numFmtId="3" fontId="4" fillId="0" borderId="17" xfId="0" applyNumberFormat="1" applyFont="1" applyBorder="1"/>
    <xf numFmtId="165" fontId="4" fillId="0" borderId="0" xfId="26" applyNumberFormat="1" applyFont="1" applyBorder="1" applyAlignment="1">
      <alignment horizontal="right"/>
    </xf>
    <xf numFmtId="0" fontId="37" fillId="0" borderId="0" xfId="0" applyFont="1" applyAlignment="1" applyProtection="1">
      <alignment horizontal="right"/>
    </xf>
    <xf numFmtId="0" fontId="0" fillId="0" borderId="0" xfId="0" applyProtection="1"/>
    <xf numFmtId="0" fontId="39" fillId="0" borderId="0" xfId="0" applyFont="1" applyAlignment="1" applyProtection="1">
      <alignment horizontal="center"/>
    </xf>
    <xf numFmtId="0" fontId="40" fillId="0" borderId="23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top" wrapText="1"/>
    </xf>
    <xf numFmtId="0" fontId="41" fillId="0" borderId="19" xfId="0" applyFont="1" applyBorder="1" applyAlignment="1" applyProtection="1">
      <alignment horizontal="left" vertical="top" wrapText="1"/>
      <protection locked="0"/>
    </xf>
    <xf numFmtId="165" fontId="41" fillId="0" borderId="19" xfId="26" applyNumberFormat="1" applyFont="1" applyBorder="1" applyAlignment="1" applyProtection="1">
      <alignment horizontal="center" vertical="center" wrapText="1"/>
      <protection locked="0"/>
    </xf>
    <xf numFmtId="165" fontId="41" fillId="0" borderId="28" xfId="26" applyNumberFormat="1" applyFont="1" applyBorder="1" applyAlignment="1" applyProtection="1">
      <alignment horizontal="center" vertical="top" wrapText="1"/>
      <protection locked="0"/>
    </xf>
    <xf numFmtId="0" fontId="39" fillId="21" borderId="26" xfId="0" applyFont="1" applyFill="1" applyBorder="1" applyAlignment="1" applyProtection="1">
      <alignment horizontal="center" vertical="top" wrapText="1"/>
    </xf>
    <xf numFmtId="165" fontId="41" fillId="0" borderId="26" xfId="26" applyNumberFormat="1" applyFont="1" applyBorder="1" applyAlignment="1" applyProtection="1">
      <alignment horizontal="center" vertical="center" wrapText="1"/>
    </xf>
    <xf numFmtId="165" fontId="41" fillId="0" borderId="27" xfId="26" applyNumberFormat="1" applyFont="1" applyBorder="1" applyAlignment="1" applyProtection="1">
      <alignment horizontal="center" vertical="top" wrapText="1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3" fontId="8" fillId="0" borderId="0" xfId="0" applyNumberFormat="1" applyFont="1" applyFill="1"/>
    <xf numFmtId="0" fontId="4" fillId="0" borderId="31" xfId="0" applyFont="1" applyBorder="1"/>
    <xf numFmtId="9" fontId="32" fillId="0" borderId="0" xfId="47" applyFont="1"/>
    <xf numFmtId="3" fontId="44" fillId="0" borderId="27" xfId="0" applyNumberFormat="1" applyFont="1" applyBorder="1"/>
    <xf numFmtId="9" fontId="44" fillId="0" borderId="27" xfId="47" applyFont="1" applyBorder="1"/>
    <xf numFmtId="3" fontId="43" fillId="22" borderId="32" xfId="0" applyNumberFormat="1" applyFont="1" applyFill="1" applyBorder="1"/>
    <xf numFmtId="9" fontId="43" fillId="22" borderId="32" xfId="47" applyFont="1" applyFill="1" applyBorder="1"/>
    <xf numFmtId="3" fontId="43" fillId="22" borderId="33" xfId="0" applyNumberFormat="1" applyFont="1" applyFill="1" applyBorder="1"/>
    <xf numFmtId="166" fontId="43" fillId="22" borderId="33" xfId="47" applyNumberFormat="1" applyFont="1" applyFill="1" applyBorder="1"/>
    <xf numFmtId="3" fontId="43" fillId="0" borderId="33" xfId="0" applyNumberFormat="1" applyFont="1" applyBorder="1"/>
    <xf numFmtId="9" fontId="43" fillId="0" borderId="33" xfId="47" applyFont="1" applyBorder="1"/>
    <xf numFmtId="3" fontId="44" fillId="0" borderId="30" xfId="0" applyNumberFormat="1" applyFont="1" applyBorder="1"/>
    <xf numFmtId="166" fontId="44" fillId="0" borderId="28" xfId="47" applyNumberFormat="1" applyFont="1" applyBorder="1"/>
    <xf numFmtId="166" fontId="43" fillId="0" borderId="28" xfId="47" applyNumberFormat="1" applyFont="1" applyBorder="1"/>
    <xf numFmtId="3" fontId="43" fillId="0" borderId="28" xfId="0" applyNumberFormat="1" applyFont="1" applyBorder="1"/>
    <xf numFmtId="9" fontId="43" fillId="0" borderId="28" xfId="47" applyFont="1" applyBorder="1"/>
    <xf numFmtId="3" fontId="43" fillId="0" borderId="31" xfId="0" applyNumberFormat="1" applyFont="1" applyBorder="1"/>
    <xf numFmtId="3" fontId="43" fillId="0" borderId="31" xfId="0" applyNumberFormat="1" applyFont="1" applyFill="1" applyBorder="1"/>
    <xf numFmtId="9" fontId="43" fillId="0" borderId="31" xfId="47" applyFont="1" applyBorder="1"/>
    <xf numFmtId="3" fontId="32" fillId="0" borderId="0" xfId="0" applyNumberFormat="1" applyFont="1"/>
    <xf numFmtId="0" fontId="45" fillId="0" borderId="0" xfId="0" applyFont="1" applyFill="1"/>
    <xf numFmtId="3" fontId="46" fillId="0" borderId="0" xfId="0" applyNumberFormat="1" applyFont="1" applyAlignment="1">
      <alignment horizontal="right" vertical="top" wrapText="1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left" vertical="top" wrapText="1"/>
    </xf>
    <xf numFmtId="3" fontId="47" fillId="0" borderId="0" xfId="0" applyNumberFormat="1" applyFont="1" applyAlignment="1">
      <alignment horizontal="right" vertical="top" wrapText="1"/>
    </xf>
    <xf numFmtId="3" fontId="0" fillId="0" borderId="0" xfId="0" applyNumberFormat="1"/>
    <xf numFmtId="0" fontId="8" fillId="0" borderId="0" xfId="0" applyFont="1" applyFill="1"/>
    <xf numFmtId="3" fontId="9" fillId="0" borderId="0" xfId="0" applyNumberFormat="1" applyFont="1"/>
    <xf numFmtId="9" fontId="41" fillId="0" borderId="19" xfId="47" quotePrefix="1" applyFont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3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5" fillId="0" borderId="35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48" fillId="0" borderId="37" xfId="0" applyFont="1" applyFill="1" applyBorder="1" applyAlignment="1">
      <alignment vertical="center"/>
    </xf>
    <xf numFmtId="0" fontId="40" fillId="0" borderId="35" xfId="0" applyFont="1" applyBorder="1" applyAlignment="1" applyProtection="1">
      <alignment horizontal="center" vertical="center" wrapText="1"/>
    </xf>
    <xf numFmtId="0" fontId="39" fillId="0" borderId="39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5" fontId="39" fillId="0" borderId="40" xfId="26" applyNumberFormat="1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top" wrapText="1"/>
    </xf>
    <xf numFmtId="0" fontId="49" fillId="0" borderId="42" xfId="0" applyFont="1" applyBorder="1"/>
    <xf numFmtId="5" fontId="41" fillId="0" borderId="38" xfId="26" applyNumberFormat="1" applyFont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8" fillId="0" borderId="12" xfId="0" applyFont="1" applyFill="1" applyBorder="1"/>
    <xf numFmtId="3" fontId="8" fillId="0" borderId="33" xfId="0" applyNumberFormat="1" applyFont="1" applyFill="1" applyBorder="1"/>
    <xf numFmtId="0" fontId="8" fillId="0" borderId="13" xfId="0" applyFont="1" applyFill="1" applyBorder="1"/>
    <xf numFmtId="3" fontId="8" fillId="0" borderId="28" xfId="0" applyNumberFormat="1" applyFont="1" applyFill="1" applyBorder="1" applyAlignment="1">
      <alignment horizontal="right"/>
    </xf>
    <xf numFmtId="0" fontId="50" fillId="0" borderId="41" xfId="0" applyFont="1" applyFill="1" applyBorder="1"/>
    <xf numFmtId="3" fontId="50" fillId="0" borderId="38" xfId="0" applyNumberFormat="1" applyFont="1" applyFill="1" applyBorder="1"/>
    <xf numFmtId="3" fontId="8" fillId="0" borderId="28" xfId="0" applyNumberFormat="1" applyFont="1" applyFill="1" applyBorder="1"/>
    <xf numFmtId="0" fontId="3" fillId="0" borderId="12" xfId="0" applyFont="1" applyFill="1" applyBorder="1"/>
    <xf numFmtId="3" fontId="3" fillId="0" borderId="33" xfId="0" applyNumberFormat="1" applyFont="1" applyFill="1" applyBorder="1"/>
    <xf numFmtId="0" fontId="36" fillId="0" borderId="13" xfId="0" applyFont="1" applyFill="1" applyBorder="1"/>
    <xf numFmtId="3" fontId="36" fillId="0" borderId="28" xfId="0" applyNumberFormat="1" applyFont="1" applyFill="1" applyBorder="1"/>
    <xf numFmtId="0" fontId="3" fillId="0" borderId="13" xfId="0" applyFont="1" applyFill="1" applyBorder="1"/>
    <xf numFmtId="3" fontId="3" fillId="0" borderId="28" xfId="0" applyNumberFormat="1" applyFont="1" applyFill="1" applyBorder="1"/>
    <xf numFmtId="0" fontId="35" fillId="0" borderId="22" xfId="0" applyFont="1" applyFill="1" applyBorder="1"/>
    <xf numFmtId="3" fontId="35" fillId="0" borderId="40" xfId="0" applyNumberFormat="1" applyFont="1" applyFill="1" applyBorder="1"/>
    <xf numFmtId="0" fontId="0" fillId="0" borderId="0" xfId="0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6" fillId="0" borderId="28" xfId="0" applyNumberFormat="1" applyFont="1" applyBorder="1" applyAlignment="1">
      <alignment horizontal="right" vertical="center"/>
    </xf>
    <xf numFmtId="3" fontId="48" fillId="0" borderId="40" xfId="0" applyNumberFormat="1" applyFont="1" applyBorder="1" applyAlignment="1">
      <alignment horizontal="right" vertical="center"/>
    </xf>
    <xf numFmtId="3" fontId="45" fillId="0" borderId="0" xfId="0" applyNumberFormat="1" applyFont="1" applyFill="1"/>
    <xf numFmtId="3" fontId="4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7" fontId="0" fillId="0" borderId="0" xfId="26" applyNumberFormat="1" applyFont="1"/>
    <xf numFmtId="0" fontId="0" fillId="0" borderId="19" xfId="0" applyBorder="1"/>
    <xf numFmtId="167" fontId="0" fillId="0" borderId="19" xfId="26" applyNumberFormat="1" applyFont="1" applyBorder="1"/>
    <xf numFmtId="0" fontId="53" fillId="0" borderId="19" xfId="0" applyFont="1" applyBorder="1" applyAlignment="1">
      <alignment wrapText="1"/>
    </xf>
    <xf numFmtId="167" fontId="53" fillId="0" borderId="19" xfId="26" applyNumberFormat="1" applyFont="1" applyBorder="1" applyAlignment="1">
      <alignment wrapText="1"/>
    </xf>
    <xf numFmtId="0" fontId="54" fillId="0" borderId="19" xfId="0" applyFont="1" applyBorder="1" applyAlignment="1">
      <alignment horizontal="center"/>
    </xf>
    <xf numFmtId="167" fontId="54" fillId="0" borderId="19" xfId="26" applyNumberFormat="1" applyFont="1" applyBorder="1" applyAlignment="1">
      <alignment horizontal="center"/>
    </xf>
    <xf numFmtId="0" fontId="55" fillId="0" borderId="19" xfId="0" applyFont="1" applyBorder="1" applyAlignment="1">
      <alignment wrapText="1"/>
    </xf>
    <xf numFmtId="0" fontId="54" fillId="0" borderId="19" xfId="0" applyFont="1" applyBorder="1" applyAlignment="1">
      <alignment wrapText="1"/>
    </xf>
    <xf numFmtId="167" fontId="54" fillId="0" borderId="19" xfId="26" applyNumberFormat="1" applyFont="1" applyBorder="1" applyAlignment="1">
      <alignment wrapText="1"/>
    </xf>
    <xf numFmtId="0" fontId="56" fillId="0" borderId="19" xfId="0" applyFont="1" applyBorder="1" applyAlignment="1">
      <alignment wrapText="1"/>
    </xf>
    <xf numFmtId="0" fontId="56" fillId="0" borderId="19" xfId="0" applyFont="1" applyBorder="1" applyAlignment="1">
      <alignment horizontal="center" wrapText="1"/>
    </xf>
    <xf numFmtId="0" fontId="6" fillId="23" borderId="0" xfId="0" applyFont="1" applyFill="1" applyAlignment="1">
      <alignment horizontal="center" vertical="top" wrapText="1"/>
    </xf>
    <xf numFmtId="0" fontId="35" fillId="0" borderId="34" xfId="0" applyFont="1" applyBorder="1" applyAlignment="1">
      <alignment horizontal="center"/>
    </xf>
    <xf numFmtId="0" fontId="48" fillId="0" borderId="29" xfId="0" applyFont="1" applyBorder="1" applyAlignment="1">
      <alignment horizontal="center" wrapText="1"/>
    </xf>
    <xf numFmtId="0" fontId="35" fillId="0" borderId="34" xfId="0" applyFont="1" applyBorder="1"/>
    <xf numFmtId="0" fontId="57" fillId="0" borderId="31" xfId="0" applyFont="1" applyBorder="1"/>
    <xf numFmtId="0" fontId="35" fillId="0" borderId="35" xfId="0" applyFont="1" applyFill="1" applyBorder="1" applyAlignment="1">
      <alignment horizontal="left"/>
    </xf>
    <xf numFmtId="3" fontId="48" fillId="0" borderId="36" xfId="0" applyNumberFormat="1" applyFont="1" applyFill="1" applyBorder="1" applyAlignment="1">
      <alignment horizontal="right"/>
    </xf>
    <xf numFmtId="3" fontId="48" fillId="0" borderId="29" xfId="0" applyNumberFormat="1" applyFont="1" applyFill="1" applyBorder="1" applyAlignment="1">
      <alignment horizontal="right"/>
    </xf>
    <xf numFmtId="0" fontId="6" fillId="0" borderId="0" xfId="0" applyFont="1"/>
    <xf numFmtId="0" fontId="57" fillId="0" borderId="0" xfId="0" applyFont="1"/>
    <xf numFmtId="3" fontId="57" fillId="0" borderId="0" xfId="0" applyNumberFormat="1" applyFont="1"/>
    <xf numFmtId="3" fontId="48" fillId="0" borderId="45" xfId="0" applyNumberFormat="1" applyFont="1" applyFill="1" applyBorder="1" applyAlignment="1">
      <alignment horizontal="right"/>
    </xf>
    <xf numFmtId="0" fontId="35" fillId="0" borderId="31" xfId="0" applyFont="1" applyBorder="1"/>
    <xf numFmtId="0" fontId="35" fillId="0" borderId="13" xfId="0" applyFont="1" applyFill="1" applyBorder="1" applyAlignment="1">
      <alignment horizontal="left"/>
    </xf>
    <xf numFmtId="0" fontId="6" fillId="0" borderId="13" xfId="0" applyFont="1" applyBorder="1"/>
    <xf numFmtId="0" fontId="0" fillId="0" borderId="0" xfId="0"/>
    <xf numFmtId="3" fontId="57" fillId="0" borderId="28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56" fillId="0" borderId="19" xfId="26" applyNumberFormat="1" applyFont="1" applyBorder="1" applyAlignment="1">
      <alignment horizontal="right" wrapText="1"/>
    </xf>
    <xf numFmtId="3" fontId="56" fillId="0" borderId="19" xfId="26" applyNumberFormat="1" applyFont="1" applyBorder="1" applyAlignment="1">
      <alignment horizontal="right"/>
    </xf>
    <xf numFmtId="167" fontId="56" fillId="0" borderId="19" xfId="26" applyNumberFormat="1" applyFont="1" applyBorder="1" applyAlignment="1">
      <alignment horizontal="right"/>
    </xf>
    <xf numFmtId="167" fontId="54" fillId="0" borderId="19" xfId="26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166" fontId="43" fillId="0" borderId="28" xfId="47" quotePrefix="1" applyNumberFormat="1" applyFont="1" applyBorder="1" applyAlignment="1">
      <alignment horizontal="right"/>
    </xf>
    <xf numFmtId="0" fontId="0" fillId="0" borderId="0" xfId="0"/>
    <xf numFmtId="0" fontId="59" fillId="0" borderId="0" xfId="0" applyFont="1" applyAlignment="1">
      <alignment horizontal="right"/>
    </xf>
    <xf numFmtId="168" fontId="61" fillId="0" borderId="42" xfId="0" applyNumberFormat="1" applyFont="1" applyBorder="1" applyAlignment="1" applyProtection="1">
      <alignment horizontal="center" vertical="center" wrapText="1"/>
      <protection locked="0" hidden="1"/>
    </xf>
    <xf numFmtId="168" fontId="61" fillId="0" borderId="50" xfId="0" applyNumberFormat="1" applyFont="1" applyBorder="1" applyAlignment="1" applyProtection="1">
      <alignment horizontal="center" vertical="center" wrapText="1"/>
      <protection locked="0" hidden="1"/>
    </xf>
    <xf numFmtId="0" fontId="62" fillId="0" borderId="35" xfId="0" applyFont="1" applyBorder="1" applyAlignment="1" applyProtection="1">
      <alignment horizontal="center" wrapText="1"/>
      <protection locked="0" hidden="1"/>
    </xf>
    <xf numFmtId="0" fontId="62" fillId="0" borderId="39" xfId="0" applyFont="1" applyBorder="1" applyAlignment="1" applyProtection="1">
      <alignment horizontal="center" wrapText="1"/>
      <protection locked="0" hidden="1"/>
    </xf>
    <xf numFmtId="0" fontId="63" fillId="0" borderId="39" xfId="0" applyFont="1" applyBorder="1" applyAlignment="1" applyProtection="1">
      <alignment horizontal="center" wrapText="1"/>
      <protection locked="0" hidden="1"/>
    </xf>
    <xf numFmtId="0" fontId="63" fillId="0" borderId="51" xfId="0" applyFont="1" applyBorder="1" applyAlignment="1" applyProtection="1">
      <alignment horizontal="center" wrapText="1"/>
      <protection locked="0" hidden="1"/>
    </xf>
    <xf numFmtId="0" fontId="58" fillId="0" borderId="32" xfId="0" applyFont="1" applyBorder="1" applyAlignment="1" applyProtection="1">
      <alignment horizontal="center" wrapText="1"/>
      <protection locked="0" hidden="1"/>
    </xf>
    <xf numFmtId="0" fontId="65" fillId="0" borderId="12" xfId="48" applyFont="1" applyBorder="1" applyAlignment="1" applyProtection="1">
      <alignment vertical="center"/>
      <protection locked="0" hidden="1"/>
    </xf>
    <xf numFmtId="49" fontId="62" fillId="0" borderId="19" xfId="0" applyNumberFormat="1" applyFont="1" applyBorder="1" applyAlignment="1" applyProtection="1">
      <alignment horizontal="center" vertical="center" wrapText="1"/>
      <protection locked="0" hidden="1"/>
    </xf>
    <xf numFmtId="169" fontId="63" fillId="0" borderId="52" xfId="0" applyNumberFormat="1" applyFont="1" applyBorder="1" applyAlignment="1" applyProtection="1">
      <alignment horizontal="right" vertical="center" wrapText="1" indent="1"/>
      <protection locked="0" hidden="1"/>
    </xf>
    <xf numFmtId="169" fontId="63" fillId="0" borderId="20" xfId="0" applyNumberFormat="1" applyFont="1" applyBorder="1" applyAlignment="1" applyProtection="1">
      <alignment horizontal="right" vertical="center" wrapText="1" indent="1"/>
      <protection locked="0" hidden="1"/>
    </xf>
    <xf numFmtId="169" fontId="58" fillId="0" borderId="53" xfId="0" applyNumberFormat="1" applyFont="1" applyBorder="1" applyAlignment="1" applyProtection="1">
      <alignment horizontal="right" vertical="center" wrapText="1" indent="1"/>
      <protection locked="0" hidden="1"/>
    </xf>
    <xf numFmtId="0" fontId="65" fillId="0" borderId="12" xfId="48" applyFont="1" applyBorder="1" applyAlignment="1" applyProtection="1">
      <alignment vertical="center" wrapText="1"/>
      <protection locked="0" hidden="1"/>
    </xf>
    <xf numFmtId="169" fontId="58" fillId="0" borderId="28" xfId="0" applyNumberFormat="1" applyFont="1" applyBorder="1" applyAlignment="1" applyProtection="1">
      <alignment horizontal="right" vertical="center" wrapText="1" indent="1"/>
      <protection locked="0" hidden="1"/>
    </xf>
    <xf numFmtId="170" fontId="58" fillId="0" borderId="53" xfId="49" applyNumberFormat="1" applyFont="1" applyBorder="1" applyAlignment="1" applyProtection="1">
      <alignment horizontal="right" vertical="center" wrapText="1" indent="1"/>
      <protection locked="0" hidden="1"/>
    </xf>
    <xf numFmtId="170" fontId="58" fillId="0" borderId="28" xfId="49" applyNumberFormat="1" applyFont="1" applyBorder="1" applyAlignment="1" applyProtection="1">
      <alignment horizontal="right" vertical="center" wrapText="1" indent="1"/>
      <protection locked="0" hidden="1"/>
    </xf>
    <xf numFmtId="0" fontId="65" fillId="0" borderId="47" xfId="48" applyFont="1" applyBorder="1" applyAlignment="1" applyProtection="1">
      <alignment vertical="center" wrapText="1"/>
      <protection locked="0" hidden="1"/>
    </xf>
    <xf numFmtId="49" fontId="62" fillId="0" borderId="54" xfId="0" applyNumberFormat="1" applyFont="1" applyBorder="1" applyAlignment="1" applyProtection="1">
      <alignment horizontal="center" vertical="center" wrapText="1"/>
      <protection locked="0" hidden="1"/>
    </xf>
    <xf numFmtId="170" fontId="58" fillId="0" borderId="38" xfId="49" applyNumberFormat="1" applyFont="1" applyBorder="1" applyAlignment="1" applyProtection="1">
      <alignment horizontal="right" vertical="center" wrapText="1" indent="1"/>
      <protection locked="0" hidden="1"/>
    </xf>
    <xf numFmtId="0" fontId="65" fillId="0" borderId="23" xfId="48" applyFont="1" applyBorder="1" applyAlignment="1" applyProtection="1">
      <alignment vertical="center" wrapText="1"/>
      <protection locked="0" hidden="1"/>
    </xf>
    <xf numFmtId="49" fontId="61" fillId="0" borderId="26" xfId="0" applyNumberFormat="1" applyFont="1" applyBorder="1" applyAlignment="1" applyProtection="1">
      <alignment horizontal="center" vertical="center" wrapText="1"/>
      <protection locked="0" hidden="1"/>
    </xf>
    <xf numFmtId="171" fontId="58" fillId="0" borderId="26" xfId="49" applyNumberFormat="1" applyFont="1" applyBorder="1" applyAlignment="1" applyProtection="1">
      <alignment horizontal="right" vertical="center" wrapText="1" indent="1"/>
      <protection locked="0" hidden="1"/>
    </xf>
    <xf numFmtId="171" fontId="58" fillId="0" borderId="55" xfId="49" applyNumberFormat="1" applyFont="1" applyBorder="1" applyAlignment="1" applyProtection="1">
      <alignment horizontal="right" vertical="center" wrapText="1" indent="1"/>
      <protection locked="0" hidden="1"/>
    </xf>
    <xf numFmtId="169" fontId="58" fillId="0" borderId="31" xfId="0" applyNumberFormat="1" applyFont="1" applyBorder="1" applyAlignment="1" applyProtection="1">
      <alignment horizontal="right" vertical="center" wrapText="1" indent="1"/>
      <protection locked="0" hidden="1"/>
    </xf>
    <xf numFmtId="49" fontId="62" fillId="0" borderId="52" xfId="0" applyNumberFormat="1" applyFont="1" applyBorder="1" applyAlignment="1" applyProtection="1">
      <alignment horizontal="center" vertical="center" wrapText="1"/>
      <protection locked="0" hidden="1"/>
    </xf>
    <xf numFmtId="169" fontId="58" fillId="0" borderId="30" xfId="0" applyNumberFormat="1" applyFont="1" applyBorder="1" applyAlignment="1" applyProtection="1">
      <alignment horizontal="right" vertical="center" wrapText="1" indent="1"/>
      <protection locked="0" hidden="1"/>
    </xf>
    <xf numFmtId="0" fontId="62" fillId="0" borderId="19" xfId="0" applyFont="1" applyBorder="1" applyAlignment="1" applyProtection="1">
      <alignment horizontal="center" vertical="center" wrapText="1"/>
      <protection locked="0" hidden="1"/>
    </xf>
    <xf numFmtId="0" fontId="66" fillId="0" borderId="56" xfId="0" applyFont="1" applyBorder="1" applyAlignment="1" applyProtection="1">
      <alignment vertical="center" wrapText="1"/>
      <protection locked="0" hidden="1"/>
    </xf>
    <xf numFmtId="0" fontId="66" fillId="0" borderId="57" xfId="0" applyFont="1" applyBorder="1" applyAlignment="1" applyProtection="1">
      <alignment vertical="center" wrapText="1"/>
      <protection locked="0" hidden="1"/>
    </xf>
    <xf numFmtId="0" fontId="62" fillId="0" borderId="54" xfId="0" applyFont="1" applyBorder="1" applyAlignment="1" applyProtection="1">
      <alignment horizontal="center" vertical="center" wrapText="1"/>
      <protection locked="0" hidden="1"/>
    </xf>
    <xf numFmtId="169" fontId="63" fillId="0" borderId="48" xfId="0" applyNumberFormat="1" applyFont="1" applyBorder="1" applyAlignment="1" applyProtection="1">
      <alignment horizontal="right" vertical="center" wrapText="1" indent="1"/>
      <protection locked="0" hidden="1"/>
    </xf>
    <xf numFmtId="169" fontId="63" fillId="0" borderId="58" xfId="0" applyNumberFormat="1" applyFont="1" applyBorder="1" applyAlignment="1" applyProtection="1">
      <alignment horizontal="right" vertical="center" wrapText="1" indent="1"/>
      <protection locked="0" hidden="1"/>
    </xf>
    <xf numFmtId="170" fontId="58" fillId="0" borderId="40" xfId="49" applyNumberFormat="1" applyFont="1" applyBorder="1" applyAlignment="1" applyProtection="1">
      <alignment horizontal="right" vertical="center" wrapText="1" indent="1"/>
      <protection locked="0" hidden="1"/>
    </xf>
    <xf numFmtId="0" fontId="58" fillId="0" borderId="23" xfId="0" applyFont="1" applyBorder="1" applyAlignment="1" applyProtection="1">
      <alignment vertical="center" wrapText="1"/>
      <protection locked="0" hidden="1"/>
    </xf>
    <xf numFmtId="0" fontId="61" fillId="0" borderId="26" xfId="0" applyFont="1" applyBorder="1" applyAlignment="1" applyProtection="1">
      <alignment horizontal="center" vertical="center" wrapText="1"/>
      <protection locked="0" hidden="1"/>
    </xf>
    <xf numFmtId="169" fontId="58" fillId="0" borderId="26" xfId="49" applyNumberFormat="1" applyFont="1" applyBorder="1" applyAlignment="1" applyProtection="1">
      <alignment horizontal="right" vertical="center" wrapText="1" indent="1"/>
      <protection locked="0" hidden="1"/>
    </xf>
    <xf numFmtId="169" fontId="58" fillId="0" borderId="55" xfId="49" applyNumberFormat="1" applyFont="1" applyBorder="1" applyAlignment="1" applyProtection="1">
      <alignment horizontal="right" vertical="center" wrapText="1" indent="1"/>
      <protection locked="0" hidden="1"/>
    </xf>
    <xf numFmtId="169" fontId="58" fillId="0" borderId="27" xfId="49" applyNumberFormat="1" applyFont="1" applyBorder="1" applyAlignment="1" applyProtection="1">
      <alignment horizontal="right" vertical="center" wrapText="1" indent="1"/>
      <protection locked="0" hidden="1"/>
    </xf>
    <xf numFmtId="169" fontId="58" fillId="0" borderId="31" xfId="49" applyNumberFormat="1" applyFont="1" applyBorder="1" applyAlignment="1" applyProtection="1">
      <alignment horizontal="right" vertical="center" wrapText="1" indent="1"/>
      <protection locked="0" hidden="1"/>
    </xf>
    <xf numFmtId="0" fontId="12" fillId="0" borderId="0" xfId="0" applyFont="1" applyBorder="1" applyAlignment="1">
      <alignment horizontal="center"/>
    </xf>
    <xf numFmtId="0" fontId="44" fillId="0" borderId="30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44" fillId="0" borderId="43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9" fontId="44" fillId="0" borderId="43" xfId="47" applyFont="1" applyBorder="1" applyAlignment="1">
      <alignment horizontal="center" wrapText="1"/>
    </xf>
    <xf numFmtId="0" fontId="6" fillId="20" borderId="0" xfId="0" applyFont="1" applyFill="1" applyAlignment="1">
      <alignment horizontal="center" vertical="top" wrapText="1"/>
    </xf>
    <xf numFmtId="0" fontId="0" fillId="0" borderId="0" xfId="0"/>
    <xf numFmtId="0" fontId="51" fillId="23" borderId="19" xfId="0" applyFont="1" applyFill="1" applyBorder="1" applyAlignment="1">
      <alignment wrapText="1"/>
    </xf>
    <xf numFmtId="0" fontId="0" fillId="23" borderId="19" xfId="0" applyFill="1" applyBorder="1"/>
    <xf numFmtId="0" fontId="51" fillId="0" borderId="19" xfId="0" applyFont="1" applyBorder="1" applyAlignment="1">
      <alignment wrapText="1"/>
    </xf>
    <xf numFmtId="0" fontId="0" fillId="0" borderId="19" xfId="0" applyBorder="1"/>
    <xf numFmtId="0" fontId="52" fillId="0" borderId="19" xfId="0" applyFont="1" applyBorder="1" applyAlignment="1">
      <alignment horizontal="center" wrapText="1"/>
    </xf>
    <xf numFmtId="0" fontId="39" fillId="0" borderId="22" xfId="0" applyFont="1" applyBorder="1" applyAlignment="1" applyProtection="1">
      <alignment wrapText="1"/>
    </xf>
    <xf numFmtId="0" fontId="39" fillId="0" borderId="11" xfId="0" applyFont="1" applyBorder="1" applyAlignment="1" applyProtection="1">
      <alignment wrapText="1"/>
    </xf>
    <xf numFmtId="0" fontId="39" fillId="0" borderId="23" xfId="0" applyFont="1" applyBorder="1" applyAlignment="1" applyProtection="1">
      <alignment wrapText="1"/>
    </xf>
    <xf numFmtId="0" fontId="39" fillId="0" borderId="26" xfId="0" applyFont="1" applyBorder="1" applyAlignment="1" applyProtection="1">
      <alignment wrapText="1"/>
    </xf>
    <xf numFmtId="0" fontId="58" fillId="0" borderId="0" xfId="0" applyFont="1" applyAlignment="1" applyProtection="1">
      <alignment horizontal="center" vertical="center" wrapText="1"/>
      <protection locked="0"/>
    </xf>
    <xf numFmtId="0" fontId="60" fillId="0" borderId="21" xfId="0" applyFont="1" applyBorder="1" applyAlignment="1" applyProtection="1">
      <alignment horizontal="center" vertical="center" wrapText="1"/>
      <protection locked="0" hidden="1"/>
    </xf>
    <xf numFmtId="0" fontId="60" fillId="0" borderId="47" xfId="0" applyFont="1" applyBorder="1" applyAlignment="1" applyProtection="1">
      <alignment horizontal="center" vertical="center" wrapText="1"/>
      <protection locked="0" hidden="1"/>
    </xf>
    <xf numFmtId="0" fontId="60" fillId="0" borderId="22" xfId="0" applyFont="1" applyBorder="1" applyAlignment="1" applyProtection="1">
      <alignment horizontal="center" vertical="center" wrapText="1"/>
      <protection locked="0" hidden="1"/>
    </xf>
    <xf numFmtId="0" fontId="60" fillId="0" borderId="10" xfId="0" applyFont="1" applyBorder="1" applyAlignment="1" applyProtection="1">
      <alignment horizontal="center" vertical="center" wrapText="1"/>
      <protection locked="0" hidden="1"/>
    </xf>
    <xf numFmtId="0" fontId="60" fillId="0" borderId="48" xfId="0" applyFont="1" applyBorder="1" applyAlignment="1" applyProtection="1">
      <alignment horizontal="center" vertical="center" wrapText="1"/>
      <protection locked="0" hidden="1"/>
    </xf>
    <xf numFmtId="0" fontId="60" fillId="0" borderId="11" xfId="0" applyFont="1" applyBorder="1" applyAlignment="1" applyProtection="1">
      <alignment horizontal="center" vertical="center" wrapText="1"/>
      <protection locked="0" hidden="1"/>
    </xf>
    <xf numFmtId="0" fontId="58" fillId="0" borderId="46" xfId="0" applyFont="1" applyBorder="1" applyAlignment="1" applyProtection="1">
      <alignment horizontal="center" vertical="center" wrapText="1"/>
      <protection locked="0" hidden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0" fillId="0" borderId="43" xfId="0" applyFont="1" applyBorder="1" applyAlignment="1" applyProtection="1">
      <alignment horizontal="center" vertical="center" wrapText="1"/>
      <protection locked="0" hidden="1"/>
    </xf>
    <xf numFmtId="0" fontId="60" fillId="0" borderId="49" xfId="0" applyFont="1" applyBorder="1" applyAlignment="1" applyProtection="1">
      <alignment horizontal="center" vertical="center" wrapText="1"/>
      <protection locked="0" hidden="1"/>
    </xf>
    <xf numFmtId="0" fontId="60" fillId="0" borderId="44" xfId="0" applyFont="1" applyBorder="1" applyAlignment="1" applyProtection="1">
      <alignment horizontal="center" vertical="center" wrapText="1"/>
      <protection locked="0" hidden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Ezres 2" xfId="49" xr:uid="{D3FEFE12-5687-415F-B432-59B8F116FBD3}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Normál_KVRENMUNKA" xfId="48" xr:uid="{E9AF7F82-9CC3-4FBC-A617-38030F80009A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4"/>
  <sheetViews>
    <sheetView zoomScale="90" zoomScaleNormal="90" workbookViewId="0">
      <selection activeCell="J37" sqref="J37"/>
    </sheetView>
  </sheetViews>
  <sheetFormatPr defaultRowHeight="12.75" x14ac:dyDescent="0.2"/>
  <cols>
    <col min="1" max="1" width="5.5703125" style="17" customWidth="1"/>
    <col min="2" max="2" width="49.140625" bestFit="1" customWidth="1"/>
    <col min="3" max="3" width="17.42578125" style="16" customWidth="1"/>
    <col min="4" max="5" width="15" style="16" customWidth="1"/>
    <col min="6" max="6" width="15" style="71" customWidth="1"/>
  </cols>
  <sheetData>
    <row r="1" spans="1:6" ht="16.5" thickBot="1" x14ac:dyDescent="0.3">
      <c r="A1" s="225"/>
      <c r="B1" s="225"/>
      <c r="C1" s="225"/>
    </row>
    <row r="2" spans="1:6" x14ac:dyDescent="0.2">
      <c r="A2" s="21"/>
      <c r="B2" s="7"/>
      <c r="C2" s="226" t="s">
        <v>1383</v>
      </c>
      <c r="D2" s="226" t="s">
        <v>1384</v>
      </c>
      <c r="E2" s="228" t="s">
        <v>3</v>
      </c>
      <c r="F2" s="230" t="s">
        <v>295</v>
      </c>
    </row>
    <row r="3" spans="1:6" ht="42" customHeight="1" thickBot="1" x14ac:dyDescent="0.25">
      <c r="A3" s="22"/>
      <c r="B3" s="8" t="s">
        <v>0</v>
      </c>
      <c r="C3" s="227"/>
      <c r="D3" s="227"/>
      <c r="E3" s="229"/>
      <c r="F3" s="229"/>
    </row>
    <row r="4" spans="1:6" ht="18.600000000000001" customHeight="1" thickBot="1" x14ac:dyDescent="0.25">
      <c r="A4" s="23"/>
      <c r="B4" s="15"/>
      <c r="C4" s="72"/>
      <c r="D4" s="72"/>
      <c r="E4" s="72"/>
      <c r="F4" s="73"/>
    </row>
    <row r="5" spans="1:6" x14ac:dyDescent="0.2">
      <c r="A5" s="25"/>
      <c r="B5" s="27"/>
      <c r="C5" s="74"/>
      <c r="D5" s="74"/>
      <c r="E5" s="74"/>
      <c r="F5" s="75"/>
    </row>
    <row r="6" spans="1:6" x14ac:dyDescent="0.2">
      <c r="A6" s="10" t="s">
        <v>298</v>
      </c>
      <c r="B6" s="20" t="s">
        <v>306</v>
      </c>
      <c r="C6" s="76">
        <f>+'4.sz.m.Költségvetési kiadások'!C23</f>
        <v>44144000</v>
      </c>
      <c r="D6" s="76">
        <f>+'4.sz.m.Költségvetési kiadások'!D23</f>
        <v>44144000</v>
      </c>
      <c r="E6" s="76">
        <f>+'4.sz.m.Költségvetési kiadások'!E23</f>
        <v>41016234</v>
      </c>
      <c r="F6" s="77">
        <f t="shared" ref="F6:F13" si="0">+E6/D6</f>
        <v>0.92914629394708226</v>
      </c>
    </row>
    <row r="7" spans="1:6" x14ac:dyDescent="0.2">
      <c r="A7" s="26" t="s">
        <v>299</v>
      </c>
      <c r="B7" s="20" t="s">
        <v>307</v>
      </c>
      <c r="C7" s="76">
        <f>+'4.sz.m.Költségvetési kiadások'!C24</f>
        <v>8091000</v>
      </c>
      <c r="D7" s="76">
        <f>+'4.sz.m.Költségvetési kiadások'!D24</f>
        <v>8091000</v>
      </c>
      <c r="E7" s="76">
        <f>+'4.sz.m.Költségvetési kiadások'!E24</f>
        <v>6269193</v>
      </c>
      <c r="F7" s="77">
        <f t="shared" si="0"/>
        <v>0.77483537263626256</v>
      </c>
    </row>
    <row r="8" spans="1:6" x14ac:dyDescent="0.2">
      <c r="A8" s="10" t="s">
        <v>300</v>
      </c>
      <c r="B8" s="20" t="s">
        <v>1</v>
      </c>
      <c r="C8" s="76">
        <f>+'4.sz.m.Költségvetési kiadások'!C63</f>
        <v>320394000</v>
      </c>
      <c r="D8" s="76">
        <f>+'4.sz.m.Költségvetési kiadások'!D63</f>
        <v>374717048</v>
      </c>
      <c r="E8" s="76">
        <f>+'4.sz.m.Költségvetési kiadások'!E63</f>
        <v>330220964</v>
      </c>
      <c r="F8" s="77">
        <f t="shared" si="0"/>
        <v>0.88125417768555858</v>
      </c>
    </row>
    <row r="9" spans="1:6" x14ac:dyDescent="0.2">
      <c r="A9" s="26" t="s">
        <v>301</v>
      </c>
      <c r="B9" s="20" t="s">
        <v>308</v>
      </c>
      <c r="C9" s="76">
        <f>+'4.sz.m.Költségvetési kiadások'!C123</f>
        <v>24494000</v>
      </c>
      <c r="D9" s="76">
        <f>+'4.sz.m.Költségvetési kiadások'!D123</f>
        <v>24494000</v>
      </c>
      <c r="E9" s="76">
        <f>+'4.sz.m.Költségvetési kiadások'!E123</f>
        <v>12007443</v>
      </c>
      <c r="F9" s="77">
        <f t="shared" si="0"/>
        <v>0.49021976810647505</v>
      </c>
    </row>
    <row r="10" spans="1:6" x14ac:dyDescent="0.2">
      <c r="A10" s="10" t="s">
        <v>302</v>
      </c>
      <c r="B10" s="20" t="s">
        <v>309</v>
      </c>
      <c r="C10" s="78">
        <f>+'4.sz.m.Költségvetési kiadások'!C193</f>
        <v>146667000</v>
      </c>
      <c r="D10" s="78">
        <f>+'4.sz.m.Költségvetési kiadások'!D193</f>
        <v>122405662</v>
      </c>
      <c r="E10" s="78">
        <f>+'4.sz.m.Költségvetési kiadások'!E193</f>
        <v>62818028</v>
      </c>
      <c r="F10" s="77">
        <f t="shared" si="0"/>
        <v>0.51319544352449975</v>
      </c>
    </row>
    <row r="11" spans="1:6" x14ac:dyDescent="0.2">
      <c r="A11" s="26" t="s">
        <v>303</v>
      </c>
      <c r="B11" s="20" t="s">
        <v>310</v>
      </c>
      <c r="C11" s="78">
        <f>+'4.sz.m.Költségvetési kiadások'!C204</f>
        <v>780301945</v>
      </c>
      <c r="D11" s="78">
        <f>+'4.sz.m.Költségvetési kiadások'!D204</f>
        <v>845012248</v>
      </c>
      <c r="E11" s="78">
        <f>+'4.sz.m.Költségvetési kiadások'!E204</f>
        <v>296346859</v>
      </c>
      <c r="F11" s="77">
        <f t="shared" si="0"/>
        <v>0.35070125871122282</v>
      </c>
    </row>
    <row r="12" spans="1:6" x14ac:dyDescent="0.2">
      <c r="A12" s="10" t="s">
        <v>304</v>
      </c>
      <c r="B12" s="20" t="s">
        <v>311</v>
      </c>
      <c r="C12" s="78">
        <f>+'4.sz.m.Költségvetési kiadások'!C209</f>
        <v>6951000</v>
      </c>
      <c r="D12" s="78">
        <f>+'4.sz.m.Költségvetési kiadások'!D209</f>
        <v>6951000</v>
      </c>
      <c r="E12" s="78">
        <f>+'4.sz.m.Költségvetési kiadások'!E209</f>
        <v>0</v>
      </c>
      <c r="F12" s="77">
        <f t="shared" si="0"/>
        <v>0</v>
      </c>
    </row>
    <row r="13" spans="1:6" x14ac:dyDescent="0.2">
      <c r="A13" s="26" t="s">
        <v>305</v>
      </c>
      <c r="B13" s="20" t="s">
        <v>312</v>
      </c>
      <c r="C13" s="78">
        <f>+'4.sz.m.Költségvetési kiadások'!C271</f>
        <v>0</v>
      </c>
      <c r="D13" s="78">
        <f>+'4.sz.m.Költségvetési kiadások'!D271</f>
        <v>1591476</v>
      </c>
      <c r="E13" s="78">
        <f>+'4.sz.m.Költségvetési kiadások'!E271</f>
        <v>1591476</v>
      </c>
      <c r="F13" s="77">
        <f t="shared" si="0"/>
        <v>1</v>
      </c>
    </row>
    <row r="14" spans="1:6" x14ac:dyDescent="0.2">
      <c r="A14" s="26"/>
      <c r="B14" s="14"/>
      <c r="C14" s="78"/>
      <c r="D14" s="78"/>
      <c r="E14" s="78"/>
      <c r="F14" s="79"/>
    </row>
    <row r="15" spans="1:6" x14ac:dyDescent="0.2">
      <c r="A15" s="51" t="s">
        <v>338</v>
      </c>
      <c r="B15" s="52" t="s">
        <v>339</v>
      </c>
      <c r="C15" s="78">
        <f>+'4.sz.m.Finanszírozási kiadások'!C41</f>
        <v>806725000</v>
      </c>
      <c r="D15" s="78">
        <f>+'4.sz.m.Finanszírozási kiadások'!D41</f>
        <v>827726688</v>
      </c>
      <c r="E15" s="78">
        <f>+'4.sz.m.Finanszírozási kiadások'!E41</f>
        <v>1594821118</v>
      </c>
      <c r="F15" s="77">
        <f>+E15/D15</f>
        <v>1.9267484558864436</v>
      </c>
    </row>
    <row r="16" spans="1:6" s="17" customFormat="1" ht="13.5" thickBot="1" x14ac:dyDescent="0.25">
      <c r="A16" s="10"/>
      <c r="B16" s="14"/>
      <c r="C16" s="78"/>
      <c r="D16" s="78"/>
      <c r="E16" s="78"/>
      <c r="F16" s="79"/>
    </row>
    <row r="17" spans="1:6" ht="13.5" thickBot="1" x14ac:dyDescent="0.25">
      <c r="A17" s="24" t="s">
        <v>278</v>
      </c>
      <c r="B17" s="13" t="s">
        <v>297</v>
      </c>
      <c r="C17" s="80">
        <f>SUM(C6:C16)</f>
        <v>2137767945</v>
      </c>
      <c r="D17" s="80">
        <f>SUM(D6:D16)</f>
        <v>2255133122</v>
      </c>
      <c r="E17" s="80">
        <f>SUM(E6:E16)</f>
        <v>2345091315</v>
      </c>
      <c r="F17" s="81">
        <f>+E17/D17</f>
        <v>1.0398904136178972</v>
      </c>
    </row>
    <row r="18" spans="1:6" ht="18.600000000000001" customHeight="1" thickBot="1" x14ac:dyDescent="0.25">
      <c r="A18" s="23"/>
      <c r="B18" s="15"/>
      <c r="C18" s="72"/>
      <c r="D18" s="72"/>
      <c r="E18" s="72"/>
      <c r="F18" s="73"/>
    </row>
    <row r="19" spans="1:6" s="17" customFormat="1" x14ac:dyDescent="0.2">
      <c r="A19" s="9" t="s">
        <v>280</v>
      </c>
      <c r="B19" s="14" t="s">
        <v>288</v>
      </c>
      <c r="C19" s="78">
        <f>+'4.sz.m.Költségvetési bevételek'!C48</f>
        <v>584896945</v>
      </c>
      <c r="D19" s="78">
        <f>+'4.sz.m.Költségvetési bevételek'!D48</f>
        <v>665450011</v>
      </c>
      <c r="E19" s="78">
        <f>+'4.sz.m.Költségvetési bevételek'!E48</f>
        <v>671910161</v>
      </c>
      <c r="F19" s="82">
        <f t="shared" ref="F19:F22" si="1">+E19/D19</f>
        <v>1.0097079418336654</v>
      </c>
    </row>
    <row r="20" spans="1:6" s="17" customFormat="1" x14ac:dyDescent="0.2">
      <c r="A20" s="10" t="s">
        <v>281</v>
      </c>
      <c r="B20" s="11" t="s">
        <v>289</v>
      </c>
      <c r="C20" s="78">
        <f>+'4.sz.m.Költségvetési bevételek'!C84</f>
        <v>295859000</v>
      </c>
      <c r="D20" s="78">
        <f>+'4.sz.m.Költségvetési bevételek'!D84</f>
        <v>333068815</v>
      </c>
      <c r="E20" s="78">
        <f>+'4.sz.m.Költségvetési bevételek'!E84</f>
        <v>337458336</v>
      </c>
      <c r="F20" s="82">
        <f t="shared" si="1"/>
        <v>1.0131790212782303</v>
      </c>
    </row>
    <row r="21" spans="1:6" s="17" customFormat="1" x14ac:dyDescent="0.2">
      <c r="A21" s="9" t="s">
        <v>282</v>
      </c>
      <c r="B21" s="11" t="s">
        <v>290</v>
      </c>
      <c r="C21" s="78">
        <f>+'4.sz.m.Költségvetési bevételek'!C187</f>
        <v>494300000</v>
      </c>
      <c r="D21" s="78">
        <f>+'4.sz.m.Költségvetési bevételek'!D187</f>
        <v>494300000</v>
      </c>
      <c r="E21" s="78">
        <f>+'4.sz.m.Költségvetési bevételek'!E187</f>
        <v>516572881</v>
      </c>
      <c r="F21" s="82">
        <f t="shared" si="1"/>
        <v>1.045059439611572</v>
      </c>
    </row>
    <row r="22" spans="1:6" s="17" customFormat="1" x14ac:dyDescent="0.2">
      <c r="A22" s="10" t="s">
        <v>283</v>
      </c>
      <c r="B22" s="12" t="s">
        <v>291</v>
      </c>
      <c r="C22" s="83">
        <f>+'4.sz.m.Költségvetési bevételek'!C223</f>
        <v>121782000</v>
      </c>
      <c r="D22" s="83">
        <f>+'4.sz.m.Költségvetési bevételek'!D223</f>
        <v>113406664</v>
      </c>
      <c r="E22" s="83">
        <f>+'4.sz.m.Költségvetési bevételek'!E223</f>
        <v>142630843</v>
      </c>
      <c r="F22" s="82">
        <f t="shared" si="1"/>
        <v>1.2576936660441753</v>
      </c>
    </row>
    <row r="23" spans="1:6" s="17" customFormat="1" x14ac:dyDescent="0.2">
      <c r="A23" s="9" t="s">
        <v>284</v>
      </c>
      <c r="B23" s="14" t="s">
        <v>2</v>
      </c>
      <c r="C23" s="83">
        <f>+'4.sz.m.Költségvetési bevételek'!C234</f>
        <v>0</v>
      </c>
      <c r="D23" s="83">
        <f>+'4.sz.m.Költségvetési bevételek'!D234</f>
        <v>7977263</v>
      </c>
      <c r="E23" s="83">
        <f>+'4.sz.m.Költségvetési bevételek'!E234</f>
        <v>6281600</v>
      </c>
      <c r="F23" s="82">
        <f>+E23/D23</f>
        <v>0.7874379972178428</v>
      </c>
    </row>
    <row r="24" spans="1:6" s="17" customFormat="1" x14ac:dyDescent="0.2">
      <c r="A24" s="10" t="s">
        <v>285</v>
      </c>
      <c r="B24" s="14" t="s">
        <v>292</v>
      </c>
      <c r="C24" s="83">
        <f>+'4.sz.m.Költségvetési bevételek'!C260</f>
        <v>20000000</v>
      </c>
      <c r="D24" s="83">
        <f>+'4.sz.m.Költségvetési bevételek'!D260</f>
        <v>20000000</v>
      </c>
      <c r="E24" s="83">
        <f>+'4.sz.m.Költségvetési bevételek'!E260</f>
        <v>0</v>
      </c>
      <c r="F24" s="82">
        <f>+E24/D24</f>
        <v>0</v>
      </c>
    </row>
    <row r="25" spans="1:6" s="17" customFormat="1" x14ac:dyDescent="0.2">
      <c r="A25" s="9" t="s">
        <v>286</v>
      </c>
      <c r="B25" s="19" t="s">
        <v>293</v>
      </c>
      <c r="C25" s="83">
        <f>+'4.sz.m.Költségvetési bevételek'!C286</f>
        <v>0</v>
      </c>
      <c r="D25" s="83">
        <f>+'4.sz.m.Költségvetési bevételek'!D286</f>
        <v>0</v>
      </c>
      <c r="E25" s="83">
        <f>+'4.sz.m.Költségvetési bevételek'!E286</f>
        <v>20091186</v>
      </c>
      <c r="F25" s="183" t="s">
        <v>1469</v>
      </c>
    </row>
    <row r="26" spans="1:6" s="17" customFormat="1" x14ac:dyDescent="0.2">
      <c r="A26" s="10"/>
      <c r="B26" s="14"/>
      <c r="C26" s="83"/>
      <c r="D26" s="83"/>
      <c r="E26" s="83"/>
      <c r="F26" s="84"/>
    </row>
    <row r="27" spans="1:6" s="17" customFormat="1" x14ac:dyDescent="0.2">
      <c r="A27" s="9" t="s">
        <v>287</v>
      </c>
      <c r="B27" s="14" t="s">
        <v>294</v>
      </c>
      <c r="C27" s="83">
        <f>+'4.sz.m.Finanszírozási bevétel'!C34</f>
        <v>620930000</v>
      </c>
      <c r="D27" s="83">
        <f>+'4.sz.m.Finanszírozási bevétel'!D34</f>
        <v>620930369</v>
      </c>
      <c r="E27" s="83">
        <f>+'4.sz.m.Finanszírozási bevétel'!E34</f>
        <v>1443663020</v>
      </c>
      <c r="F27" s="82">
        <f t="shared" ref="F27" si="2">+E27/D27</f>
        <v>2.3249998583979714</v>
      </c>
    </row>
    <row r="28" spans="1:6" s="17" customFormat="1" ht="13.5" thickBot="1" x14ac:dyDescent="0.25">
      <c r="A28" s="10"/>
      <c r="B28" s="14"/>
      <c r="C28" s="78"/>
      <c r="D28" s="78"/>
      <c r="E28" s="78"/>
      <c r="F28" s="79"/>
    </row>
    <row r="29" spans="1:6" ht="13.5" thickBot="1" x14ac:dyDescent="0.25">
      <c r="A29" s="24" t="s">
        <v>279</v>
      </c>
      <c r="B29" s="13" t="s">
        <v>296</v>
      </c>
      <c r="C29" s="80">
        <f>SUM(C19:C28)</f>
        <v>2137767945</v>
      </c>
      <c r="D29" s="80">
        <f>SUM(D19:D28)</f>
        <v>2255133122</v>
      </c>
      <c r="E29" s="80">
        <f>SUM(E19:E28)</f>
        <v>3138608027</v>
      </c>
      <c r="F29" s="81">
        <f>+E29/D29</f>
        <v>1.3917617529454209</v>
      </c>
    </row>
    <row r="30" spans="1:6" ht="18.600000000000001" customHeight="1" thickBot="1" x14ac:dyDescent="0.25">
      <c r="A30" s="23"/>
      <c r="B30" s="15"/>
      <c r="C30" s="72"/>
      <c r="D30" s="72"/>
      <c r="E30" s="72"/>
      <c r="F30" s="73"/>
    </row>
    <row r="31" spans="1:6" ht="13.5" thickBot="1" x14ac:dyDescent="0.25"/>
    <row r="32" spans="1:6" ht="13.5" thickBot="1" x14ac:dyDescent="0.25">
      <c r="B32" s="70" t="s">
        <v>1385</v>
      </c>
      <c r="C32" s="85"/>
      <c r="D32" s="85"/>
      <c r="E32" s="86">
        <f>+'8.sz.Mérleg'!C63</f>
        <v>623122418</v>
      </c>
      <c r="F32" s="87"/>
    </row>
    <row r="33" spans="2:6" ht="13.5" thickBot="1" x14ac:dyDescent="0.25">
      <c r="B33" s="70" t="s">
        <v>1386</v>
      </c>
      <c r="C33" s="85"/>
      <c r="D33" s="85"/>
      <c r="E33" s="86">
        <f>+'8.sz.Mérleg'!D63</f>
        <v>802982820</v>
      </c>
      <c r="F33" s="87"/>
    </row>
    <row r="34" spans="2:6" x14ac:dyDescent="0.2">
      <c r="C34" s="88"/>
      <c r="D34" s="88"/>
      <c r="E34" s="88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&amp;L1. számú melléklet&amp;C&amp;"Arial,Félkövér"&amp;12Nagykovácsi Nagyközség Önkormányzat
a 2021.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7"/>
  <sheetViews>
    <sheetView zoomScaleNormal="100" workbookViewId="0">
      <selection sqref="A1:E1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2"/>
  </cols>
  <sheetData>
    <row r="1" spans="1:5" ht="21" customHeight="1" x14ac:dyDescent="0.2">
      <c r="A1" s="231" t="s">
        <v>714</v>
      </c>
      <c r="B1" s="232"/>
      <c r="C1" s="232"/>
      <c r="D1" s="232"/>
      <c r="E1" s="232"/>
    </row>
    <row r="2" spans="1:5" ht="30" x14ac:dyDescent="0.2">
      <c r="A2" s="28"/>
      <c r="B2" s="28" t="s">
        <v>0</v>
      </c>
      <c r="C2" s="28" t="s">
        <v>368</v>
      </c>
      <c r="D2" s="28" t="s">
        <v>369</v>
      </c>
      <c r="E2" s="28" t="s">
        <v>4</v>
      </c>
    </row>
    <row r="3" spans="1:5" ht="15" x14ac:dyDescent="0.2">
      <c r="A3" s="28"/>
      <c r="B3" s="28"/>
      <c r="C3" s="28"/>
      <c r="D3" s="28"/>
      <c r="E3" s="28"/>
    </row>
    <row r="4" spans="1:5" x14ac:dyDescent="0.2">
      <c r="A4" s="180" t="s">
        <v>6</v>
      </c>
      <c r="B4" s="181" t="s">
        <v>720</v>
      </c>
      <c r="C4" s="182">
        <v>179079197</v>
      </c>
      <c r="D4" s="182">
        <v>179722449</v>
      </c>
      <c r="E4" s="182">
        <v>179722449</v>
      </c>
    </row>
    <row r="5" spans="1:5" x14ac:dyDescent="0.2">
      <c r="A5" s="180" t="s">
        <v>7</v>
      </c>
      <c r="B5" s="181" t="s">
        <v>721</v>
      </c>
      <c r="C5" s="182">
        <v>219098050</v>
      </c>
      <c r="D5" s="182">
        <v>222652130</v>
      </c>
      <c r="E5" s="182">
        <v>222652130</v>
      </c>
    </row>
    <row r="6" spans="1:5" x14ac:dyDescent="0.2">
      <c r="A6" s="180" t="s">
        <v>8</v>
      </c>
      <c r="B6" s="181" t="s">
        <v>1359</v>
      </c>
      <c r="C6" s="182">
        <v>62150320</v>
      </c>
      <c r="D6" s="182">
        <v>60794489</v>
      </c>
      <c r="E6" s="182">
        <v>60794489</v>
      </c>
    </row>
    <row r="7" spans="1:5" x14ac:dyDescent="0.2">
      <c r="A7" s="180" t="s">
        <v>9</v>
      </c>
      <c r="B7" s="181" t="s">
        <v>1360</v>
      </c>
      <c r="C7" s="182">
        <v>102646708</v>
      </c>
      <c r="D7" s="182">
        <v>95245960</v>
      </c>
      <c r="E7" s="182">
        <v>95245960</v>
      </c>
    </row>
    <row r="8" spans="1:5" ht="25.5" x14ac:dyDescent="0.2">
      <c r="A8" s="180" t="s">
        <v>10</v>
      </c>
      <c r="B8" s="181" t="s">
        <v>1361</v>
      </c>
      <c r="C8" s="182">
        <v>164797028</v>
      </c>
      <c r="D8" s="182">
        <v>156040449</v>
      </c>
      <c r="E8" s="182">
        <v>156040449</v>
      </c>
    </row>
    <row r="9" spans="1:5" x14ac:dyDescent="0.2">
      <c r="A9" s="180" t="s">
        <v>11</v>
      </c>
      <c r="B9" s="181" t="s">
        <v>722</v>
      </c>
      <c r="C9" s="182">
        <v>18772670</v>
      </c>
      <c r="D9" s="182">
        <v>19084106</v>
      </c>
      <c r="E9" s="182">
        <v>19084106</v>
      </c>
    </row>
    <row r="10" spans="1:5" x14ac:dyDescent="0.2">
      <c r="A10" s="180" t="s">
        <v>12</v>
      </c>
      <c r="B10" s="181" t="s">
        <v>414</v>
      </c>
      <c r="C10" s="182">
        <v>0</v>
      </c>
      <c r="D10" s="182">
        <v>82200417</v>
      </c>
      <c r="E10" s="182">
        <v>82200417</v>
      </c>
    </row>
    <row r="11" spans="1:5" x14ac:dyDescent="0.2">
      <c r="A11" s="180" t="s">
        <v>13</v>
      </c>
      <c r="B11" s="181" t="s">
        <v>415</v>
      </c>
      <c r="C11" s="182">
        <v>0</v>
      </c>
      <c r="D11" s="182">
        <v>2600460</v>
      </c>
      <c r="E11" s="182">
        <v>2600460</v>
      </c>
    </row>
    <row r="12" spans="1:5" x14ac:dyDescent="0.2">
      <c r="A12" s="180" t="s">
        <v>14</v>
      </c>
      <c r="B12" s="181" t="s">
        <v>1362</v>
      </c>
      <c r="C12" s="182">
        <v>581746945</v>
      </c>
      <c r="D12" s="182">
        <v>662300011</v>
      </c>
      <c r="E12" s="182">
        <v>662300011</v>
      </c>
    </row>
    <row r="13" spans="1:5" x14ac:dyDescent="0.2">
      <c r="A13" s="180" t="s">
        <v>15</v>
      </c>
      <c r="B13" s="181" t="s">
        <v>723</v>
      </c>
      <c r="C13" s="182">
        <v>0</v>
      </c>
      <c r="D13" s="182">
        <v>0</v>
      </c>
      <c r="E13" s="182">
        <v>0</v>
      </c>
    </row>
    <row r="14" spans="1:5" ht="25.5" x14ac:dyDescent="0.2">
      <c r="A14" s="180" t="s">
        <v>16</v>
      </c>
      <c r="B14" s="181" t="s">
        <v>724</v>
      </c>
      <c r="C14" s="182">
        <v>0</v>
      </c>
      <c r="D14" s="182">
        <v>0</v>
      </c>
      <c r="E14" s="182">
        <v>0</v>
      </c>
    </row>
    <row r="15" spans="1:5" ht="25.5" x14ac:dyDescent="0.2">
      <c r="A15" s="180" t="s">
        <v>17</v>
      </c>
      <c r="B15" s="181" t="s">
        <v>1363</v>
      </c>
      <c r="C15" s="182">
        <v>0</v>
      </c>
      <c r="D15" s="182">
        <v>0</v>
      </c>
      <c r="E15" s="182">
        <v>0</v>
      </c>
    </row>
    <row r="16" spans="1:5" x14ac:dyDescent="0.2">
      <c r="A16" s="180" t="s">
        <v>18</v>
      </c>
      <c r="B16" s="181" t="s">
        <v>725</v>
      </c>
      <c r="C16" s="182">
        <v>0</v>
      </c>
      <c r="D16" s="182">
        <v>0</v>
      </c>
      <c r="E16" s="182">
        <v>0</v>
      </c>
    </row>
    <row r="17" spans="1:5" x14ac:dyDescent="0.2">
      <c r="A17" s="180" t="s">
        <v>19</v>
      </c>
      <c r="B17" s="181" t="s">
        <v>726</v>
      </c>
      <c r="C17" s="182">
        <v>0</v>
      </c>
      <c r="D17" s="182">
        <v>0</v>
      </c>
      <c r="E17" s="182">
        <v>0</v>
      </c>
    </row>
    <row r="18" spans="1:5" ht="25.5" x14ac:dyDescent="0.2">
      <c r="A18" s="180" t="s">
        <v>20</v>
      </c>
      <c r="B18" s="181" t="s">
        <v>1395</v>
      </c>
      <c r="C18" s="182">
        <v>0</v>
      </c>
      <c r="D18" s="182">
        <v>0</v>
      </c>
      <c r="E18" s="182">
        <v>0</v>
      </c>
    </row>
    <row r="19" spans="1:5" x14ac:dyDescent="0.2">
      <c r="A19" s="180" t="s">
        <v>21</v>
      </c>
      <c r="B19" s="181" t="s">
        <v>727</v>
      </c>
      <c r="C19" s="182">
        <v>0</v>
      </c>
      <c r="D19" s="182">
        <v>0</v>
      </c>
      <c r="E19" s="182">
        <v>0</v>
      </c>
    </row>
    <row r="20" spans="1:5" x14ac:dyDescent="0.2">
      <c r="A20" s="180" t="s">
        <v>22</v>
      </c>
      <c r="B20" s="181" t="s">
        <v>728</v>
      </c>
      <c r="C20" s="182">
        <v>0</v>
      </c>
      <c r="D20" s="182">
        <v>0</v>
      </c>
      <c r="E20" s="182">
        <v>0</v>
      </c>
    </row>
    <row r="21" spans="1:5" x14ac:dyDescent="0.2">
      <c r="A21" s="180" t="s">
        <v>23</v>
      </c>
      <c r="B21" s="181" t="s">
        <v>729</v>
      </c>
      <c r="C21" s="182">
        <v>0</v>
      </c>
      <c r="D21" s="182">
        <v>0</v>
      </c>
      <c r="E21" s="182">
        <v>0</v>
      </c>
    </row>
    <row r="22" spans="1:5" x14ac:dyDescent="0.2">
      <c r="A22" s="180" t="s">
        <v>24</v>
      </c>
      <c r="B22" s="181" t="s">
        <v>730</v>
      </c>
      <c r="C22" s="182">
        <v>0</v>
      </c>
      <c r="D22" s="182">
        <v>0</v>
      </c>
      <c r="E22" s="182">
        <v>0</v>
      </c>
    </row>
    <row r="23" spans="1:5" x14ac:dyDescent="0.2">
      <c r="A23" s="180" t="s">
        <v>25</v>
      </c>
      <c r="B23" s="181" t="s">
        <v>731</v>
      </c>
      <c r="C23" s="182">
        <v>0</v>
      </c>
      <c r="D23" s="182">
        <v>0</v>
      </c>
      <c r="E23" s="182">
        <v>0</v>
      </c>
    </row>
    <row r="24" spans="1:5" x14ac:dyDescent="0.2">
      <c r="A24" s="180" t="s">
        <v>26</v>
      </c>
      <c r="B24" s="181" t="s">
        <v>732</v>
      </c>
      <c r="C24" s="182">
        <v>0</v>
      </c>
      <c r="D24" s="182">
        <v>0</v>
      </c>
      <c r="E24" s="182">
        <v>0</v>
      </c>
    </row>
    <row r="25" spans="1:5" x14ac:dyDescent="0.2">
      <c r="A25" s="180" t="s">
        <v>27</v>
      </c>
      <c r="B25" s="181" t="s">
        <v>733</v>
      </c>
      <c r="C25" s="182">
        <v>0</v>
      </c>
      <c r="D25" s="182">
        <v>0</v>
      </c>
      <c r="E25" s="182">
        <v>0</v>
      </c>
    </row>
    <row r="26" spans="1:5" ht="25.5" x14ac:dyDescent="0.2">
      <c r="A26" s="180" t="s">
        <v>28</v>
      </c>
      <c r="B26" s="181" t="s">
        <v>1364</v>
      </c>
      <c r="C26" s="182">
        <v>0</v>
      </c>
      <c r="D26" s="182">
        <v>0</v>
      </c>
      <c r="E26" s="182">
        <v>0</v>
      </c>
    </row>
    <row r="27" spans="1:5" x14ac:dyDescent="0.2">
      <c r="A27" s="180" t="s">
        <v>29</v>
      </c>
      <c r="B27" s="181" t="s">
        <v>734</v>
      </c>
      <c r="C27" s="182">
        <v>0</v>
      </c>
      <c r="D27" s="182">
        <v>0</v>
      </c>
      <c r="E27" s="182">
        <v>0</v>
      </c>
    </row>
    <row r="28" spans="1:5" x14ac:dyDescent="0.2">
      <c r="A28" s="180" t="s">
        <v>30</v>
      </c>
      <c r="B28" s="181" t="s">
        <v>735</v>
      </c>
      <c r="C28" s="182">
        <v>0</v>
      </c>
      <c r="D28" s="182">
        <v>0</v>
      </c>
      <c r="E28" s="182">
        <v>0</v>
      </c>
    </row>
    <row r="29" spans="1:5" ht="25.5" x14ac:dyDescent="0.2">
      <c r="A29" s="180" t="s">
        <v>31</v>
      </c>
      <c r="B29" s="181" t="s">
        <v>1396</v>
      </c>
      <c r="C29" s="182">
        <v>0</v>
      </c>
      <c r="D29" s="182">
        <v>0</v>
      </c>
      <c r="E29" s="182">
        <v>0</v>
      </c>
    </row>
    <row r="30" spans="1:5" x14ac:dyDescent="0.2">
      <c r="A30" s="180" t="s">
        <v>32</v>
      </c>
      <c r="B30" s="181" t="s">
        <v>736</v>
      </c>
      <c r="C30" s="182">
        <v>0</v>
      </c>
      <c r="D30" s="182">
        <v>0</v>
      </c>
      <c r="E30" s="182">
        <v>0</v>
      </c>
    </row>
    <row r="31" spans="1:5" x14ac:dyDescent="0.2">
      <c r="A31" s="180" t="s">
        <v>33</v>
      </c>
      <c r="B31" s="181" t="s">
        <v>737</v>
      </c>
      <c r="C31" s="182">
        <v>0</v>
      </c>
      <c r="D31" s="182">
        <v>0</v>
      </c>
      <c r="E31" s="182">
        <v>0</v>
      </c>
    </row>
    <row r="32" spans="1:5" x14ac:dyDescent="0.2">
      <c r="A32" s="180" t="s">
        <v>34</v>
      </c>
      <c r="B32" s="181" t="s">
        <v>738</v>
      </c>
      <c r="C32" s="182">
        <v>0</v>
      </c>
      <c r="D32" s="182">
        <v>0</v>
      </c>
      <c r="E32" s="182">
        <v>0</v>
      </c>
    </row>
    <row r="33" spans="1:5" x14ac:dyDescent="0.2">
      <c r="A33" s="180" t="s">
        <v>35</v>
      </c>
      <c r="B33" s="181" t="s">
        <v>739</v>
      </c>
      <c r="C33" s="182">
        <v>0</v>
      </c>
      <c r="D33" s="182">
        <v>0</v>
      </c>
      <c r="E33" s="182">
        <v>0</v>
      </c>
    </row>
    <row r="34" spans="1:5" x14ac:dyDescent="0.2">
      <c r="A34" s="180" t="s">
        <v>36</v>
      </c>
      <c r="B34" s="181" t="s">
        <v>740</v>
      </c>
      <c r="C34" s="182">
        <v>0</v>
      </c>
      <c r="D34" s="182">
        <v>0</v>
      </c>
      <c r="E34" s="182">
        <v>0</v>
      </c>
    </row>
    <row r="35" spans="1:5" x14ac:dyDescent="0.2">
      <c r="A35" s="180" t="s">
        <v>37</v>
      </c>
      <c r="B35" s="181" t="s">
        <v>741</v>
      </c>
      <c r="C35" s="182">
        <v>0</v>
      </c>
      <c r="D35" s="182">
        <v>0</v>
      </c>
      <c r="E35" s="182">
        <v>0</v>
      </c>
    </row>
    <row r="36" spans="1:5" x14ac:dyDescent="0.2">
      <c r="A36" s="180" t="s">
        <v>38</v>
      </c>
      <c r="B36" s="181" t="s">
        <v>742</v>
      </c>
      <c r="C36" s="182">
        <v>0</v>
      </c>
      <c r="D36" s="182">
        <v>0</v>
      </c>
      <c r="E36" s="182">
        <v>0</v>
      </c>
    </row>
    <row r="37" spans="1:5" x14ac:dyDescent="0.2">
      <c r="A37" s="180" t="s">
        <v>39</v>
      </c>
      <c r="B37" s="181" t="s">
        <v>1365</v>
      </c>
      <c r="C37" s="182">
        <v>3150000</v>
      </c>
      <c r="D37" s="182">
        <v>3150000</v>
      </c>
      <c r="E37" s="182">
        <v>9610150</v>
      </c>
    </row>
    <row r="38" spans="1:5" x14ac:dyDescent="0.2">
      <c r="A38" s="180" t="s">
        <v>40</v>
      </c>
      <c r="B38" s="181" t="s">
        <v>743</v>
      </c>
      <c r="C38" s="182">
        <v>0</v>
      </c>
      <c r="D38" s="182">
        <v>0</v>
      </c>
      <c r="E38" s="182">
        <v>0</v>
      </c>
    </row>
    <row r="39" spans="1:5" x14ac:dyDescent="0.2">
      <c r="A39" s="180" t="s">
        <v>41</v>
      </c>
      <c r="B39" s="181" t="s">
        <v>744</v>
      </c>
      <c r="C39" s="182">
        <v>0</v>
      </c>
      <c r="D39" s="182">
        <v>0</v>
      </c>
      <c r="E39" s="182">
        <v>0</v>
      </c>
    </row>
    <row r="40" spans="1:5" ht="25.5" x14ac:dyDescent="0.2">
      <c r="A40" s="180" t="s">
        <v>42</v>
      </c>
      <c r="B40" s="181" t="s">
        <v>1397</v>
      </c>
      <c r="C40" s="182">
        <v>0</v>
      </c>
      <c r="D40" s="182">
        <v>0</v>
      </c>
      <c r="E40" s="182">
        <v>1000000</v>
      </c>
    </row>
    <row r="41" spans="1:5" x14ac:dyDescent="0.2">
      <c r="A41" s="180" t="s">
        <v>43</v>
      </c>
      <c r="B41" s="181" t="s">
        <v>745</v>
      </c>
      <c r="C41" s="182">
        <v>0</v>
      </c>
      <c r="D41" s="182">
        <v>0</v>
      </c>
      <c r="E41" s="182">
        <v>6380750</v>
      </c>
    </row>
    <row r="42" spans="1:5" x14ac:dyDescent="0.2">
      <c r="A42" s="180" t="s">
        <v>44</v>
      </c>
      <c r="B42" s="181" t="s">
        <v>746</v>
      </c>
      <c r="C42" s="182">
        <v>0</v>
      </c>
      <c r="D42" s="182">
        <v>0</v>
      </c>
      <c r="E42" s="182">
        <v>578400</v>
      </c>
    </row>
    <row r="43" spans="1:5" x14ac:dyDescent="0.2">
      <c r="A43" s="180" t="s">
        <v>45</v>
      </c>
      <c r="B43" s="181" t="s">
        <v>747</v>
      </c>
      <c r="C43" s="182">
        <v>0</v>
      </c>
      <c r="D43" s="182">
        <v>0</v>
      </c>
      <c r="E43" s="182">
        <v>0</v>
      </c>
    </row>
    <row r="44" spans="1:5" x14ac:dyDescent="0.2">
      <c r="A44" s="180" t="s">
        <v>46</v>
      </c>
      <c r="B44" s="181" t="s">
        <v>748</v>
      </c>
      <c r="C44" s="182">
        <v>0</v>
      </c>
      <c r="D44" s="182">
        <v>0</v>
      </c>
      <c r="E44" s="182">
        <v>1651000</v>
      </c>
    </row>
    <row r="45" spans="1:5" x14ac:dyDescent="0.2">
      <c r="A45" s="180" t="s">
        <v>47</v>
      </c>
      <c r="B45" s="181" t="s">
        <v>749</v>
      </c>
      <c r="C45" s="182">
        <v>0</v>
      </c>
      <c r="D45" s="182">
        <v>0</v>
      </c>
      <c r="E45" s="182">
        <v>0</v>
      </c>
    </row>
    <row r="46" spans="1:5" x14ac:dyDescent="0.2">
      <c r="A46" s="180" t="s">
        <v>48</v>
      </c>
      <c r="B46" s="181" t="s">
        <v>750</v>
      </c>
      <c r="C46" s="182">
        <v>0</v>
      </c>
      <c r="D46" s="182">
        <v>0</v>
      </c>
      <c r="E46" s="182">
        <v>0</v>
      </c>
    </row>
    <row r="47" spans="1:5" x14ac:dyDescent="0.2">
      <c r="A47" s="180" t="s">
        <v>49</v>
      </c>
      <c r="B47" s="181" t="s">
        <v>751</v>
      </c>
      <c r="C47" s="182">
        <v>0</v>
      </c>
      <c r="D47" s="182">
        <v>0</v>
      </c>
      <c r="E47" s="182">
        <v>0</v>
      </c>
    </row>
    <row r="48" spans="1:5" x14ac:dyDescent="0.2">
      <c r="A48" s="135" t="s">
        <v>50</v>
      </c>
      <c r="B48" s="136" t="s">
        <v>1366</v>
      </c>
      <c r="C48" s="138">
        <v>584896945</v>
      </c>
      <c r="D48" s="138">
        <v>665450011</v>
      </c>
      <c r="E48" s="138">
        <v>671910161</v>
      </c>
    </row>
    <row r="49" spans="1:5" x14ac:dyDescent="0.2">
      <c r="A49" s="180" t="s">
        <v>51</v>
      </c>
      <c r="B49" s="181" t="s">
        <v>752</v>
      </c>
      <c r="C49" s="182">
        <v>0</v>
      </c>
      <c r="D49" s="182">
        <v>156164363</v>
      </c>
      <c r="E49" s="182">
        <v>156164363</v>
      </c>
    </row>
    <row r="50" spans="1:5" ht="25.5" x14ac:dyDescent="0.2">
      <c r="A50" s="180" t="s">
        <v>52</v>
      </c>
      <c r="B50" s="181" t="s">
        <v>753</v>
      </c>
      <c r="C50" s="182">
        <v>0</v>
      </c>
      <c r="D50" s="182">
        <v>0</v>
      </c>
      <c r="E50" s="182">
        <v>0</v>
      </c>
    </row>
    <row r="51" spans="1:5" ht="25.5" x14ac:dyDescent="0.2">
      <c r="A51" s="180" t="s">
        <v>53</v>
      </c>
      <c r="B51" s="181" t="s">
        <v>1367</v>
      </c>
      <c r="C51" s="182">
        <v>0</v>
      </c>
      <c r="D51" s="182">
        <v>0</v>
      </c>
      <c r="E51" s="182">
        <v>0</v>
      </c>
    </row>
    <row r="52" spans="1:5" x14ac:dyDescent="0.2">
      <c r="A52" s="180" t="s">
        <v>54</v>
      </c>
      <c r="B52" s="181" t="s">
        <v>754</v>
      </c>
      <c r="C52" s="182">
        <v>0</v>
      </c>
      <c r="D52" s="182">
        <v>0</v>
      </c>
      <c r="E52" s="182">
        <v>0</v>
      </c>
    </row>
    <row r="53" spans="1:5" x14ac:dyDescent="0.2">
      <c r="A53" s="180" t="s">
        <v>55</v>
      </c>
      <c r="B53" s="181" t="s">
        <v>755</v>
      </c>
      <c r="C53" s="182">
        <v>0</v>
      </c>
      <c r="D53" s="182">
        <v>0</v>
      </c>
      <c r="E53" s="182">
        <v>0</v>
      </c>
    </row>
    <row r="54" spans="1:5" ht="25.5" x14ac:dyDescent="0.2">
      <c r="A54" s="180" t="s">
        <v>56</v>
      </c>
      <c r="B54" s="181" t="s">
        <v>1398</v>
      </c>
      <c r="C54" s="182">
        <v>0</v>
      </c>
      <c r="D54" s="182">
        <v>0</v>
      </c>
      <c r="E54" s="182">
        <v>0</v>
      </c>
    </row>
    <row r="55" spans="1:5" x14ac:dyDescent="0.2">
      <c r="A55" s="180" t="s">
        <v>57</v>
      </c>
      <c r="B55" s="181" t="s">
        <v>756</v>
      </c>
      <c r="C55" s="182">
        <v>0</v>
      </c>
      <c r="D55" s="182">
        <v>0</v>
      </c>
      <c r="E55" s="182">
        <v>0</v>
      </c>
    </row>
    <row r="56" spans="1:5" x14ac:dyDescent="0.2">
      <c r="A56" s="180" t="s">
        <v>58</v>
      </c>
      <c r="B56" s="181" t="s">
        <v>757</v>
      </c>
      <c r="C56" s="182">
        <v>0</v>
      </c>
      <c r="D56" s="182">
        <v>0</v>
      </c>
      <c r="E56" s="182">
        <v>0</v>
      </c>
    </row>
    <row r="57" spans="1:5" x14ac:dyDescent="0.2">
      <c r="A57" s="180" t="s">
        <v>59</v>
      </c>
      <c r="B57" s="181" t="s">
        <v>758</v>
      </c>
      <c r="C57" s="182">
        <v>0</v>
      </c>
      <c r="D57" s="182">
        <v>0</v>
      </c>
      <c r="E57" s="182">
        <v>0</v>
      </c>
    </row>
    <row r="58" spans="1:5" x14ac:dyDescent="0.2">
      <c r="A58" s="180" t="s">
        <v>60</v>
      </c>
      <c r="B58" s="181" t="s">
        <v>759</v>
      </c>
      <c r="C58" s="182">
        <v>0</v>
      </c>
      <c r="D58" s="182">
        <v>0</v>
      </c>
      <c r="E58" s="182">
        <v>0</v>
      </c>
    </row>
    <row r="59" spans="1:5" x14ac:dyDescent="0.2">
      <c r="A59" s="180" t="s">
        <v>61</v>
      </c>
      <c r="B59" s="181" t="s">
        <v>760</v>
      </c>
      <c r="C59" s="182">
        <v>0</v>
      </c>
      <c r="D59" s="182">
        <v>0</v>
      </c>
      <c r="E59" s="182">
        <v>0</v>
      </c>
    </row>
    <row r="60" spans="1:5" x14ac:dyDescent="0.2">
      <c r="A60" s="180" t="s">
        <v>62</v>
      </c>
      <c r="B60" s="181" t="s">
        <v>761</v>
      </c>
      <c r="C60" s="182">
        <v>0</v>
      </c>
      <c r="D60" s="182">
        <v>0</v>
      </c>
      <c r="E60" s="182">
        <v>0</v>
      </c>
    </row>
    <row r="61" spans="1:5" x14ac:dyDescent="0.2">
      <c r="A61" s="180" t="s">
        <v>63</v>
      </c>
      <c r="B61" s="181" t="s">
        <v>762</v>
      </c>
      <c r="C61" s="182">
        <v>0</v>
      </c>
      <c r="D61" s="182">
        <v>0</v>
      </c>
      <c r="E61" s="182">
        <v>0</v>
      </c>
    </row>
    <row r="62" spans="1:5" ht="25.5" x14ac:dyDescent="0.2">
      <c r="A62" s="180" t="s">
        <v>64</v>
      </c>
      <c r="B62" s="181" t="s">
        <v>1368</v>
      </c>
      <c r="C62" s="182">
        <v>0</v>
      </c>
      <c r="D62" s="182">
        <v>0</v>
      </c>
      <c r="E62" s="182">
        <v>0</v>
      </c>
    </row>
    <row r="63" spans="1:5" x14ac:dyDescent="0.2">
      <c r="A63" s="180" t="s">
        <v>65</v>
      </c>
      <c r="B63" s="181" t="s">
        <v>763</v>
      </c>
      <c r="C63" s="182">
        <v>0</v>
      </c>
      <c r="D63" s="182">
        <v>0</v>
      </c>
      <c r="E63" s="182">
        <v>0</v>
      </c>
    </row>
    <row r="64" spans="1:5" x14ac:dyDescent="0.2">
      <c r="A64" s="180" t="s">
        <v>66</v>
      </c>
      <c r="B64" s="181" t="s">
        <v>764</v>
      </c>
      <c r="C64" s="182">
        <v>0</v>
      </c>
      <c r="D64" s="182">
        <v>0</v>
      </c>
      <c r="E64" s="182">
        <v>0</v>
      </c>
    </row>
    <row r="65" spans="1:5" ht="25.5" x14ac:dyDescent="0.2">
      <c r="A65" s="180" t="s">
        <v>67</v>
      </c>
      <c r="B65" s="181" t="s">
        <v>1399</v>
      </c>
      <c r="C65" s="182">
        <v>0</v>
      </c>
      <c r="D65" s="182">
        <v>0</v>
      </c>
      <c r="E65" s="182">
        <v>0</v>
      </c>
    </row>
    <row r="66" spans="1:5" x14ac:dyDescent="0.2">
      <c r="A66" s="180" t="s">
        <v>68</v>
      </c>
      <c r="B66" s="181" t="s">
        <v>765</v>
      </c>
      <c r="C66" s="182">
        <v>0</v>
      </c>
      <c r="D66" s="182">
        <v>0</v>
      </c>
      <c r="E66" s="182">
        <v>0</v>
      </c>
    </row>
    <row r="67" spans="1:5" x14ac:dyDescent="0.2">
      <c r="A67" s="180" t="s">
        <v>69</v>
      </c>
      <c r="B67" s="181" t="s">
        <v>766</v>
      </c>
      <c r="C67" s="182">
        <v>0</v>
      </c>
      <c r="D67" s="182">
        <v>0</v>
      </c>
      <c r="E67" s="182">
        <v>0</v>
      </c>
    </row>
    <row r="68" spans="1:5" x14ac:dyDescent="0.2">
      <c r="A68" s="180" t="s">
        <v>70</v>
      </c>
      <c r="B68" s="181" t="s">
        <v>767</v>
      </c>
      <c r="C68" s="182">
        <v>0</v>
      </c>
      <c r="D68" s="182">
        <v>0</v>
      </c>
      <c r="E68" s="182">
        <v>0</v>
      </c>
    </row>
    <row r="69" spans="1:5" x14ac:dyDescent="0.2">
      <c r="A69" s="180" t="s">
        <v>71</v>
      </c>
      <c r="B69" s="181" t="s">
        <v>768</v>
      </c>
      <c r="C69" s="182">
        <v>0</v>
      </c>
      <c r="D69" s="182">
        <v>0</v>
      </c>
      <c r="E69" s="182">
        <v>0</v>
      </c>
    </row>
    <row r="70" spans="1:5" x14ac:dyDescent="0.2">
      <c r="A70" s="180" t="s">
        <v>72</v>
      </c>
      <c r="B70" s="181" t="s">
        <v>769</v>
      </c>
      <c r="C70" s="182">
        <v>0</v>
      </c>
      <c r="D70" s="182">
        <v>0</v>
      </c>
      <c r="E70" s="182">
        <v>0</v>
      </c>
    </row>
    <row r="71" spans="1:5" x14ac:dyDescent="0.2">
      <c r="A71" s="180" t="s">
        <v>73</v>
      </c>
      <c r="B71" s="181" t="s">
        <v>770</v>
      </c>
      <c r="C71" s="182">
        <v>0</v>
      </c>
      <c r="D71" s="182">
        <v>0</v>
      </c>
      <c r="E71" s="182">
        <v>0</v>
      </c>
    </row>
    <row r="72" spans="1:5" x14ac:dyDescent="0.2">
      <c r="A72" s="180" t="s">
        <v>74</v>
      </c>
      <c r="B72" s="181" t="s">
        <v>771</v>
      </c>
      <c r="C72" s="182">
        <v>0</v>
      </c>
      <c r="D72" s="182">
        <v>0</v>
      </c>
      <c r="E72" s="182">
        <v>0</v>
      </c>
    </row>
    <row r="73" spans="1:5" x14ac:dyDescent="0.2">
      <c r="A73" s="180" t="s">
        <v>75</v>
      </c>
      <c r="B73" s="181" t="s">
        <v>1369</v>
      </c>
      <c r="C73" s="182">
        <v>295859000</v>
      </c>
      <c r="D73" s="182">
        <v>176904452</v>
      </c>
      <c r="E73" s="182">
        <v>181293973</v>
      </c>
    </row>
    <row r="74" spans="1:5" x14ac:dyDescent="0.2">
      <c r="A74" s="180" t="s">
        <v>76</v>
      </c>
      <c r="B74" s="181" t="s">
        <v>772</v>
      </c>
      <c r="C74" s="182">
        <v>0</v>
      </c>
      <c r="D74" s="182">
        <v>0</v>
      </c>
      <c r="E74" s="182">
        <v>0</v>
      </c>
    </row>
    <row r="75" spans="1:5" x14ac:dyDescent="0.2">
      <c r="A75" s="180" t="s">
        <v>77</v>
      </c>
      <c r="B75" s="181" t="s">
        <v>773</v>
      </c>
      <c r="C75" s="182">
        <v>0</v>
      </c>
      <c r="D75" s="182">
        <v>0</v>
      </c>
      <c r="E75" s="182">
        <v>0</v>
      </c>
    </row>
    <row r="76" spans="1:5" ht="25.5" x14ac:dyDescent="0.2">
      <c r="A76" s="180" t="s">
        <v>78</v>
      </c>
      <c r="B76" s="181" t="s">
        <v>1400</v>
      </c>
      <c r="C76" s="182">
        <v>0</v>
      </c>
      <c r="D76" s="182">
        <v>0</v>
      </c>
      <c r="E76" s="182">
        <v>0</v>
      </c>
    </row>
    <row r="77" spans="1:5" x14ac:dyDescent="0.2">
      <c r="A77" s="180" t="s">
        <v>79</v>
      </c>
      <c r="B77" s="181" t="s">
        <v>774</v>
      </c>
      <c r="C77" s="182">
        <v>0</v>
      </c>
      <c r="D77" s="182">
        <v>0</v>
      </c>
      <c r="E77" s="182">
        <v>181293973</v>
      </c>
    </row>
    <row r="78" spans="1:5" x14ac:dyDescent="0.2">
      <c r="A78" s="180" t="s">
        <v>80</v>
      </c>
      <c r="B78" s="181" t="s">
        <v>775</v>
      </c>
      <c r="C78" s="182">
        <v>0</v>
      </c>
      <c r="D78" s="182">
        <v>0</v>
      </c>
      <c r="E78" s="182">
        <v>0</v>
      </c>
    </row>
    <row r="79" spans="1:5" x14ac:dyDescent="0.2">
      <c r="A79" s="180" t="s">
        <v>81</v>
      </c>
      <c r="B79" s="181" t="s">
        <v>776</v>
      </c>
      <c r="C79" s="182">
        <v>0</v>
      </c>
      <c r="D79" s="182">
        <v>0</v>
      </c>
      <c r="E79" s="182">
        <v>0</v>
      </c>
    </row>
    <row r="80" spans="1:5" x14ac:dyDescent="0.2">
      <c r="A80" s="180" t="s">
        <v>82</v>
      </c>
      <c r="B80" s="181" t="s">
        <v>777</v>
      </c>
      <c r="C80" s="182">
        <v>0</v>
      </c>
      <c r="D80" s="182">
        <v>0</v>
      </c>
      <c r="E80" s="182">
        <v>0</v>
      </c>
    </row>
    <row r="81" spans="1:5" x14ac:dyDescent="0.2">
      <c r="A81" s="180" t="s">
        <v>83</v>
      </c>
      <c r="B81" s="181" t="s">
        <v>778</v>
      </c>
      <c r="C81" s="182">
        <v>0</v>
      </c>
      <c r="D81" s="182">
        <v>0</v>
      </c>
      <c r="E81" s="182">
        <v>0</v>
      </c>
    </row>
    <row r="82" spans="1:5" x14ac:dyDescent="0.2">
      <c r="A82" s="180" t="s">
        <v>84</v>
      </c>
      <c r="B82" s="181" t="s">
        <v>779</v>
      </c>
      <c r="C82" s="182">
        <v>0</v>
      </c>
      <c r="D82" s="182">
        <v>0</v>
      </c>
      <c r="E82" s="182">
        <v>0</v>
      </c>
    </row>
    <row r="83" spans="1:5" x14ac:dyDescent="0.2">
      <c r="A83" s="180" t="s">
        <v>85</v>
      </c>
      <c r="B83" s="181" t="s">
        <v>780</v>
      </c>
      <c r="C83" s="182">
        <v>0</v>
      </c>
      <c r="D83" s="182">
        <v>0</v>
      </c>
      <c r="E83" s="182">
        <v>0</v>
      </c>
    </row>
    <row r="84" spans="1:5" x14ac:dyDescent="0.2">
      <c r="A84" s="135" t="s">
        <v>86</v>
      </c>
      <c r="B84" s="136" t="s">
        <v>1370</v>
      </c>
      <c r="C84" s="138">
        <v>295859000</v>
      </c>
      <c r="D84" s="138">
        <v>333068815</v>
      </c>
      <c r="E84" s="138">
        <v>337458336</v>
      </c>
    </row>
    <row r="85" spans="1:5" x14ac:dyDescent="0.2">
      <c r="A85" s="180" t="s">
        <v>87</v>
      </c>
      <c r="B85" s="181" t="s">
        <v>1371</v>
      </c>
      <c r="C85" s="182">
        <v>0</v>
      </c>
      <c r="D85" s="182">
        <v>0</v>
      </c>
      <c r="E85" s="182">
        <v>0</v>
      </c>
    </row>
    <row r="86" spans="1:5" x14ac:dyDescent="0.2">
      <c r="A86" s="180" t="s">
        <v>88</v>
      </c>
      <c r="B86" s="181" t="s">
        <v>781</v>
      </c>
      <c r="C86" s="182">
        <v>0</v>
      </c>
      <c r="D86" s="182">
        <v>0</v>
      </c>
      <c r="E86" s="182">
        <v>0</v>
      </c>
    </row>
    <row r="87" spans="1:5" x14ac:dyDescent="0.2">
      <c r="A87" s="180" t="s">
        <v>89</v>
      </c>
      <c r="B87" s="181" t="s">
        <v>782</v>
      </c>
      <c r="C87" s="182">
        <v>0</v>
      </c>
      <c r="D87" s="182">
        <v>0</v>
      </c>
      <c r="E87" s="182">
        <v>0</v>
      </c>
    </row>
    <row r="88" spans="1:5" x14ac:dyDescent="0.2">
      <c r="A88" s="180" t="s">
        <v>90</v>
      </c>
      <c r="B88" s="181" t="s">
        <v>1372</v>
      </c>
      <c r="C88" s="182">
        <v>0</v>
      </c>
      <c r="D88" s="182">
        <v>0</v>
      </c>
      <c r="E88" s="182">
        <v>0</v>
      </c>
    </row>
    <row r="89" spans="1:5" x14ac:dyDescent="0.2">
      <c r="A89" s="180" t="s">
        <v>91</v>
      </c>
      <c r="B89" s="181" t="s">
        <v>783</v>
      </c>
      <c r="C89" s="182">
        <v>0</v>
      </c>
      <c r="D89" s="182">
        <v>0</v>
      </c>
      <c r="E89" s="182">
        <v>0</v>
      </c>
    </row>
    <row r="90" spans="1:5" x14ac:dyDescent="0.2">
      <c r="A90" s="180" t="s">
        <v>92</v>
      </c>
      <c r="B90" s="181" t="s">
        <v>784</v>
      </c>
      <c r="C90" s="182">
        <v>0</v>
      </c>
      <c r="D90" s="182">
        <v>0</v>
      </c>
      <c r="E90" s="182">
        <v>0</v>
      </c>
    </row>
    <row r="91" spans="1:5" x14ac:dyDescent="0.2">
      <c r="A91" s="180" t="s">
        <v>93</v>
      </c>
      <c r="B91" s="181" t="s">
        <v>1401</v>
      </c>
      <c r="C91" s="182">
        <v>0</v>
      </c>
      <c r="D91" s="182">
        <v>0</v>
      </c>
      <c r="E91" s="182">
        <v>0</v>
      </c>
    </row>
    <row r="92" spans="1:5" x14ac:dyDescent="0.2">
      <c r="A92" s="180" t="s">
        <v>94</v>
      </c>
      <c r="B92" s="181" t="s">
        <v>785</v>
      </c>
      <c r="C92" s="182">
        <v>0</v>
      </c>
      <c r="D92" s="182">
        <v>0</v>
      </c>
      <c r="E92" s="182">
        <v>0</v>
      </c>
    </row>
    <row r="93" spans="1:5" x14ac:dyDescent="0.2">
      <c r="A93" s="180" t="s">
        <v>95</v>
      </c>
      <c r="B93" s="181" t="s">
        <v>786</v>
      </c>
      <c r="C93" s="182">
        <v>0</v>
      </c>
      <c r="D93" s="182">
        <v>0</v>
      </c>
      <c r="E93" s="182">
        <v>0</v>
      </c>
    </row>
    <row r="94" spans="1:5" x14ac:dyDescent="0.2">
      <c r="A94" s="180" t="s">
        <v>96</v>
      </c>
      <c r="B94" s="181" t="s">
        <v>787</v>
      </c>
      <c r="C94" s="182">
        <v>0</v>
      </c>
      <c r="D94" s="182">
        <v>0</v>
      </c>
      <c r="E94" s="182">
        <v>0</v>
      </c>
    </row>
    <row r="95" spans="1:5" x14ac:dyDescent="0.2">
      <c r="A95" s="180" t="s">
        <v>97</v>
      </c>
      <c r="B95" s="181" t="s">
        <v>788</v>
      </c>
      <c r="C95" s="182">
        <v>0</v>
      </c>
      <c r="D95" s="182">
        <v>0</v>
      </c>
      <c r="E95" s="182">
        <v>0</v>
      </c>
    </row>
    <row r="96" spans="1:5" x14ac:dyDescent="0.2">
      <c r="A96" s="180" t="s">
        <v>98</v>
      </c>
      <c r="B96" s="181" t="s">
        <v>1373</v>
      </c>
      <c r="C96" s="182">
        <v>0</v>
      </c>
      <c r="D96" s="182">
        <v>0</v>
      </c>
      <c r="E96" s="182">
        <v>0</v>
      </c>
    </row>
    <row r="97" spans="1:5" x14ac:dyDescent="0.2">
      <c r="A97" s="180" t="s">
        <v>99</v>
      </c>
      <c r="B97" s="181" t="s">
        <v>1374</v>
      </c>
      <c r="C97" s="182">
        <v>0</v>
      </c>
      <c r="D97" s="182">
        <v>0</v>
      </c>
      <c r="E97" s="182">
        <v>0</v>
      </c>
    </row>
    <row r="98" spans="1:5" x14ac:dyDescent="0.2">
      <c r="A98" s="180" t="s">
        <v>100</v>
      </c>
      <c r="B98" s="181" t="s">
        <v>789</v>
      </c>
      <c r="C98" s="182">
        <v>0</v>
      </c>
      <c r="D98" s="182">
        <v>0</v>
      </c>
      <c r="E98" s="182">
        <v>0</v>
      </c>
    </row>
    <row r="99" spans="1:5" x14ac:dyDescent="0.2">
      <c r="A99" s="180" t="s">
        <v>101</v>
      </c>
      <c r="B99" s="181" t="s">
        <v>790</v>
      </c>
      <c r="C99" s="182">
        <v>0</v>
      </c>
      <c r="D99" s="182">
        <v>0</v>
      </c>
      <c r="E99" s="182">
        <v>0</v>
      </c>
    </row>
    <row r="100" spans="1:5" x14ac:dyDescent="0.2">
      <c r="A100" s="180" t="s">
        <v>102</v>
      </c>
      <c r="B100" s="181" t="s">
        <v>791</v>
      </c>
      <c r="C100" s="182">
        <v>0</v>
      </c>
      <c r="D100" s="182">
        <v>0</v>
      </c>
      <c r="E100" s="182">
        <v>0</v>
      </c>
    </row>
    <row r="101" spans="1:5" x14ac:dyDescent="0.2">
      <c r="A101" s="180" t="s">
        <v>103</v>
      </c>
      <c r="B101" s="181" t="s">
        <v>792</v>
      </c>
      <c r="C101" s="182">
        <v>0</v>
      </c>
      <c r="D101" s="182">
        <v>0</v>
      </c>
      <c r="E101" s="182">
        <v>0</v>
      </c>
    </row>
    <row r="102" spans="1:5" x14ac:dyDescent="0.2">
      <c r="A102" s="180" t="s">
        <v>104</v>
      </c>
      <c r="B102" s="181" t="s">
        <v>793</v>
      </c>
      <c r="C102" s="182">
        <v>0</v>
      </c>
      <c r="D102" s="182">
        <v>0</v>
      </c>
      <c r="E102" s="182">
        <v>0</v>
      </c>
    </row>
    <row r="103" spans="1:5" x14ac:dyDescent="0.2">
      <c r="A103" s="180" t="s">
        <v>105</v>
      </c>
      <c r="B103" s="181" t="s">
        <v>794</v>
      </c>
      <c r="C103" s="182">
        <v>0</v>
      </c>
      <c r="D103" s="182">
        <v>0</v>
      </c>
      <c r="E103" s="182">
        <v>0</v>
      </c>
    </row>
    <row r="104" spans="1:5" x14ac:dyDescent="0.2">
      <c r="A104" s="180" t="s">
        <v>106</v>
      </c>
      <c r="B104" s="181" t="s">
        <v>795</v>
      </c>
      <c r="C104" s="182">
        <v>0</v>
      </c>
      <c r="D104" s="182">
        <v>0</v>
      </c>
      <c r="E104" s="182">
        <v>0</v>
      </c>
    </row>
    <row r="105" spans="1:5" x14ac:dyDescent="0.2">
      <c r="A105" s="180" t="s">
        <v>107</v>
      </c>
      <c r="B105" s="181" t="s">
        <v>796</v>
      </c>
      <c r="C105" s="182">
        <v>0</v>
      </c>
      <c r="D105" s="182">
        <v>0</v>
      </c>
      <c r="E105" s="182">
        <v>0</v>
      </c>
    </row>
    <row r="106" spans="1:5" x14ac:dyDescent="0.2">
      <c r="A106" s="180" t="s">
        <v>108</v>
      </c>
      <c r="B106" s="181" t="s">
        <v>797</v>
      </c>
      <c r="C106" s="182">
        <v>0</v>
      </c>
      <c r="D106" s="182">
        <v>0</v>
      </c>
      <c r="E106" s="182">
        <v>0</v>
      </c>
    </row>
    <row r="107" spans="1:5" x14ac:dyDescent="0.2">
      <c r="A107" s="180" t="s">
        <v>109</v>
      </c>
      <c r="B107" s="181" t="s">
        <v>1375</v>
      </c>
      <c r="C107" s="182">
        <v>0</v>
      </c>
      <c r="D107" s="182">
        <v>0</v>
      </c>
      <c r="E107" s="182">
        <v>0</v>
      </c>
    </row>
    <row r="108" spans="1:5" x14ac:dyDescent="0.2">
      <c r="A108" s="180" t="s">
        <v>110</v>
      </c>
      <c r="B108" s="181" t="s">
        <v>798</v>
      </c>
      <c r="C108" s="182">
        <v>0</v>
      </c>
      <c r="D108" s="182">
        <v>0</v>
      </c>
      <c r="E108" s="182">
        <v>0</v>
      </c>
    </row>
    <row r="109" spans="1:5" x14ac:dyDescent="0.2">
      <c r="A109" s="180" t="s">
        <v>111</v>
      </c>
      <c r="B109" s="181" t="s">
        <v>799</v>
      </c>
      <c r="C109" s="182">
        <v>0</v>
      </c>
      <c r="D109" s="182">
        <v>0</v>
      </c>
      <c r="E109" s="182">
        <v>0</v>
      </c>
    </row>
    <row r="110" spans="1:5" x14ac:dyDescent="0.2">
      <c r="A110" s="180" t="s">
        <v>112</v>
      </c>
      <c r="B110" s="181" t="s">
        <v>800</v>
      </c>
      <c r="C110" s="182">
        <v>0</v>
      </c>
      <c r="D110" s="182">
        <v>0</v>
      </c>
      <c r="E110" s="182">
        <v>0</v>
      </c>
    </row>
    <row r="111" spans="1:5" x14ac:dyDescent="0.2">
      <c r="A111" s="180" t="s">
        <v>113</v>
      </c>
      <c r="B111" s="181" t="s">
        <v>801</v>
      </c>
      <c r="C111" s="182">
        <v>0</v>
      </c>
      <c r="D111" s="182">
        <v>0</v>
      </c>
      <c r="E111" s="182">
        <v>0</v>
      </c>
    </row>
    <row r="112" spans="1:5" x14ac:dyDescent="0.2">
      <c r="A112" s="180" t="s">
        <v>114</v>
      </c>
      <c r="B112" s="181" t="s">
        <v>1376</v>
      </c>
      <c r="C112" s="182">
        <v>306000000</v>
      </c>
      <c r="D112" s="182">
        <v>306000000</v>
      </c>
      <c r="E112" s="182">
        <v>314246154</v>
      </c>
    </row>
    <row r="113" spans="1:5" x14ac:dyDescent="0.2">
      <c r="A113" s="180" t="s">
        <v>115</v>
      </c>
      <c r="B113" s="181" t="s">
        <v>802</v>
      </c>
      <c r="C113" s="182">
        <v>0</v>
      </c>
      <c r="D113" s="182">
        <v>0</v>
      </c>
      <c r="E113" s="182">
        <v>188488362</v>
      </c>
    </row>
    <row r="114" spans="1:5" x14ac:dyDescent="0.2">
      <c r="A114" s="180" t="s">
        <v>116</v>
      </c>
      <c r="B114" s="181" t="s">
        <v>803</v>
      </c>
      <c r="C114" s="182">
        <v>0</v>
      </c>
      <c r="D114" s="182">
        <v>0</v>
      </c>
      <c r="E114" s="182">
        <v>0</v>
      </c>
    </row>
    <row r="115" spans="1:5" x14ac:dyDescent="0.2">
      <c r="A115" s="180" t="s">
        <v>117</v>
      </c>
      <c r="B115" s="181" t="s">
        <v>804</v>
      </c>
      <c r="C115" s="182">
        <v>0</v>
      </c>
      <c r="D115" s="182">
        <v>0</v>
      </c>
      <c r="E115" s="182">
        <v>125757792</v>
      </c>
    </row>
    <row r="116" spans="1:5" x14ac:dyDescent="0.2">
      <c r="A116" s="180" t="s">
        <v>118</v>
      </c>
      <c r="B116" s="181" t="s">
        <v>805</v>
      </c>
      <c r="C116" s="182">
        <v>0</v>
      </c>
      <c r="D116" s="182">
        <v>0</v>
      </c>
      <c r="E116" s="182">
        <v>0</v>
      </c>
    </row>
    <row r="117" spans="1:5" x14ac:dyDescent="0.2">
      <c r="A117" s="180" t="s">
        <v>119</v>
      </c>
      <c r="B117" s="181" t="s">
        <v>806</v>
      </c>
      <c r="C117" s="182">
        <v>0</v>
      </c>
      <c r="D117" s="182">
        <v>0</v>
      </c>
      <c r="E117" s="182">
        <v>0</v>
      </c>
    </row>
    <row r="118" spans="1:5" x14ac:dyDescent="0.2">
      <c r="A118" s="180" t="s">
        <v>120</v>
      </c>
      <c r="B118" s="181" t="s">
        <v>807</v>
      </c>
      <c r="C118" s="182">
        <v>0</v>
      </c>
      <c r="D118" s="182">
        <v>0</v>
      </c>
      <c r="E118" s="182">
        <v>0</v>
      </c>
    </row>
    <row r="119" spans="1:5" x14ac:dyDescent="0.2">
      <c r="A119" s="180" t="s">
        <v>121</v>
      </c>
      <c r="B119" s="181" t="s">
        <v>1377</v>
      </c>
      <c r="C119" s="182">
        <v>160000000</v>
      </c>
      <c r="D119" s="182">
        <v>160000000</v>
      </c>
      <c r="E119" s="182">
        <v>177342178</v>
      </c>
    </row>
    <row r="120" spans="1:5" x14ac:dyDescent="0.2">
      <c r="A120" s="180" t="s">
        <v>122</v>
      </c>
      <c r="B120" s="181" t="s">
        <v>808</v>
      </c>
      <c r="C120" s="182">
        <v>0</v>
      </c>
      <c r="D120" s="182">
        <v>0</v>
      </c>
      <c r="E120" s="182">
        <v>0</v>
      </c>
    </row>
    <row r="121" spans="1:5" x14ac:dyDescent="0.2">
      <c r="A121" s="180" t="s">
        <v>123</v>
      </c>
      <c r="B121" s="181" t="s">
        <v>809</v>
      </c>
      <c r="C121" s="182">
        <v>0</v>
      </c>
      <c r="D121" s="182">
        <v>0</v>
      </c>
      <c r="E121" s="182">
        <v>0</v>
      </c>
    </row>
    <row r="122" spans="1:5" x14ac:dyDescent="0.2">
      <c r="A122" s="180" t="s">
        <v>124</v>
      </c>
      <c r="B122" s="181" t="s">
        <v>810</v>
      </c>
      <c r="C122" s="182">
        <v>0</v>
      </c>
      <c r="D122" s="182">
        <v>0</v>
      </c>
      <c r="E122" s="182">
        <v>0</v>
      </c>
    </row>
    <row r="123" spans="1:5" x14ac:dyDescent="0.2">
      <c r="A123" s="180" t="s">
        <v>125</v>
      </c>
      <c r="B123" s="181" t="s">
        <v>811</v>
      </c>
      <c r="C123" s="182">
        <v>0</v>
      </c>
      <c r="D123" s="182">
        <v>0</v>
      </c>
      <c r="E123" s="182">
        <v>0</v>
      </c>
    </row>
    <row r="124" spans="1:5" x14ac:dyDescent="0.2">
      <c r="A124" s="180" t="s">
        <v>126</v>
      </c>
      <c r="B124" s="181" t="s">
        <v>812</v>
      </c>
      <c r="C124" s="182">
        <v>0</v>
      </c>
      <c r="D124" s="182">
        <v>0</v>
      </c>
      <c r="E124" s="182">
        <v>0</v>
      </c>
    </row>
    <row r="125" spans="1:5" x14ac:dyDescent="0.2">
      <c r="A125" s="180" t="s">
        <v>127</v>
      </c>
      <c r="B125" s="181" t="s">
        <v>813</v>
      </c>
      <c r="C125" s="182">
        <v>0</v>
      </c>
      <c r="D125" s="182">
        <v>0</v>
      </c>
      <c r="E125" s="182">
        <v>0</v>
      </c>
    </row>
    <row r="126" spans="1:5" x14ac:dyDescent="0.2">
      <c r="A126" s="180" t="s">
        <v>128</v>
      </c>
      <c r="B126" s="181" t="s">
        <v>1145</v>
      </c>
      <c r="C126" s="182">
        <v>0</v>
      </c>
      <c r="D126" s="182">
        <v>0</v>
      </c>
      <c r="E126" s="182">
        <v>177342178</v>
      </c>
    </row>
    <row r="127" spans="1:5" x14ac:dyDescent="0.2">
      <c r="A127" s="180" t="s">
        <v>129</v>
      </c>
      <c r="B127" s="181" t="s">
        <v>1146</v>
      </c>
      <c r="C127" s="182">
        <v>0</v>
      </c>
      <c r="D127" s="182">
        <v>0</v>
      </c>
      <c r="E127" s="182">
        <v>0</v>
      </c>
    </row>
    <row r="128" spans="1:5" x14ac:dyDescent="0.2">
      <c r="A128" s="180" t="s">
        <v>130</v>
      </c>
      <c r="B128" s="181" t="s">
        <v>814</v>
      </c>
      <c r="C128" s="182">
        <v>0</v>
      </c>
      <c r="D128" s="182">
        <v>0</v>
      </c>
      <c r="E128" s="182">
        <v>0</v>
      </c>
    </row>
    <row r="129" spans="1:5" x14ac:dyDescent="0.2">
      <c r="A129" s="180" t="s">
        <v>131</v>
      </c>
      <c r="B129" s="181" t="s">
        <v>815</v>
      </c>
      <c r="C129" s="182">
        <v>0</v>
      </c>
      <c r="D129" s="182">
        <v>0</v>
      </c>
      <c r="E129" s="182">
        <v>0</v>
      </c>
    </row>
    <row r="130" spans="1:5" ht="25.5" x14ac:dyDescent="0.2">
      <c r="A130" s="180" t="s">
        <v>132</v>
      </c>
      <c r="B130" s="181" t="s">
        <v>816</v>
      </c>
      <c r="C130" s="182">
        <v>0</v>
      </c>
      <c r="D130" s="182">
        <v>0</v>
      </c>
      <c r="E130" s="182">
        <v>0</v>
      </c>
    </row>
    <row r="131" spans="1:5" ht="25.5" x14ac:dyDescent="0.2">
      <c r="A131" s="180" t="s">
        <v>133</v>
      </c>
      <c r="B131" s="181" t="s">
        <v>416</v>
      </c>
      <c r="C131" s="182">
        <v>0</v>
      </c>
      <c r="D131" s="182">
        <v>0</v>
      </c>
      <c r="E131" s="182">
        <v>0</v>
      </c>
    </row>
    <row r="132" spans="1:5" ht="25.5" x14ac:dyDescent="0.2">
      <c r="A132" s="180" t="s">
        <v>134</v>
      </c>
      <c r="B132" s="181" t="s">
        <v>817</v>
      </c>
      <c r="C132" s="182">
        <v>0</v>
      </c>
      <c r="D132" s="182">
        <v>0</v>
      </c>
      <c r="E132" s="182">
        <v>0</v>
      </c>
    </row>
    <row r="133" spans="1:5" ht="25.5" x14ac:dyDescent="0.2">
      <c r="A133" s="180" t="s">
        <v>135</v>
      </c>
      <c r="B133" s="181" t="s">
        <v>818</v>
      </c>
      <c r="C133" s="182">
        <v>0</v>
      </c>
      <c r="D133" s="182">
        <v>0</v>
      </c>
      <c r="E133" s="182">
        <v>0</v>
      </c>
    </row>
    <row r="134" spans="1:5" x14ac:dyDescent="0.2">
      <c r="A134" s="180" t="s">
        <v>136</v>
      </c>
      <c r="B134" s="181" t="s">
        <v>819</v>
      </c>
      <c r="C134" s="182">
        <v>0</v>
      </c>
      <c r="D134" s="182">
        <v>0</v>
      </c>
      <c r="E134" s="182">
        <v>0</v>
      </c>
    </row>
    <row r="135" spans="1:5" x14ac:dyDescent="0.2">
      <c r="A135" s="180" t="s">
        <v>137</v>
      </c>
      <c r="B135" s="181" t="s">
        <v>820</v>
      </c>
      <c r="C135" s="182">
        <v>0</v>
      </c>
      <c r="D135" s="182">
        <v>0</v>
      </c>
      <c r="E135" s="182">
        <v>0</v>
      </c>
    </row>
    <row r="136" spans="1:5" x14ac:dyDescent="0.2">
      <c r="A136" s="180" t="s">
        <v>138</v>
      </c>
      <c r="B136" s="181" t="s">
        <v>821</v>
      </c>
      <c r="C136" s="182">
        <v>0</v>
      </c>
      <c r="D136" s="182">
        <v>0</v>
      </c>
      <c r="E136" s="182">
        <v>0</v>
      </c>
    </row>
    <row r="137" spans="1:5" x14ac:dyDescent="0.2">
      <c r="A137" s="180" t="s">
        <v>139</v>
      </c>
      <c r="B137" s="181" t="s">
        <v>822</v>
      </c>
      <c r="C137" s="182">
        <v>0</v>
      </c>
      <c r="D137" s="182">
        <v>0</v>
      </c>
      <c r="E137" s="182">
        <v>0</v>
      </c>
    </row>
    <row r="138" spans="1:5" x14ac:dyDescent="0.2">
      <c r="A138" s="180" t="s">
        <v>140</v>
      </c>
      <c r="B138" s="181" t="s">
        <v>143</v>
      </c>
      <c r="C138" s="182">
        <v>0</v>
      </c>
      <c r="D138" s="182">
        <v>0</v>
      </c>
      <c r="E138" s="182">
        <v>0</v>
      </c>
    </row>
    <row r="139" spans="1:5" ht="38.25" x14ac:dyDescent="0.2">
      <c r="A139" s="180" t="s">
        <v>141</v>
      </c>
      <c r="B139" s="181" t="s">
        <v>417</v>
      </c>
      <c r="C139" s="182">
        <v>0</v>
      </c>
      <c r="D139" s="182">
        <v>0</v>
      </c>
      <c r="E139" s="182">
        <v>0</v>
      </c>
    </row>
    <row r="140" spans="1:5" x14ac:dyDescent="0.2">
      <c r="A140" s="180" t="s">
        <v>142</v>
      </c>
      <c r="B140" s="181" t="s">
        <v>1155</v>
      </c>
      <c r="C140" s="182">
        <v>0</v>
      </c>
      <c r="D140" s="182">
        <v>0</v>
      </c>
      <c r="E140" s="182">
        <v>0</v>
      </c>
    </row>
    <row r="141" spans="1:5" x14ac:dyDescent="0.2">
      <c r="A141" s="180" t="s">
        <v>144</v>
      </c>
      <c r="B141" s="181" t="s">
        <v>823</v>
      </c>
      <c r="C141" s="182">
        <v>0</v>
      </c>
      <c r="D141" s="182">
        <v>0</v>
      </c>
      <c r="E141" s="182">
        <v>0</v>
      </c>
    </row>
    <row r="142" spans="1:5" x14ac:dyDescent="0.2">
      <c r="A142" s="180" t="s">
        <v>145</v>
      </c>
      <c r="B142" s="181" t="s">
        <v>824</v>
      </c>
      <c r="C142" s="182">
        <v>0</v>
      </c>
      <c r="D142" s="182">
        <v>0</v>
      </c>
      <c r="E142" s="182">
        <v>0</v>
      </c>
    </row>
    <row r="143" spans="1:5" x14ac:dyDescent="0.2">
      <c r="A143" s="180" t="s">
        <v>146</v>
      </c>
      <c r="B143" s="181" t="s">
        <v>1147</v>
      </c>
      <c r="C143" s="182">
        <v>0</v>
      </c>
      <c r="D143" s="182">
        <v>0</v>
      </c>
      <c r="E143" s="182">
        <v>0</v>
      </c>
    </row>
    <row r="144" spans="1:5" x14ac:dyDescent="0.2">
      <c r="A144" s="180" t="s">
        <v>147</v>
      </c>
      <c r="B144" s="181" t="s">
        <v>825</v>
      </c>
      <c r="C144" s="182">
        <v>0</v>
      </c>
      <c r="D144" s="182">
        <v>0</v>
      </c>
      <c r="E144" s="182">
        <v>0</v>
      </c>
    </row>
    <row r="145" spans="1:5" x14ac:dyDescent="0.2">
      <c r="A145" s="180" t="s">
        <v>148</v>
      </c>
      <c r="B145" s="181" t="s">
        <v>1156</v>
      </c>
      <c r="C145" s="182">
        <v>0</v>
      </c>
      <c r="D145" s="182">
        <v>0</v>
      </c>
      <c r="E145" s="182">
        <v>0</v>
      </c>
    </row>
    <row r="146" spans="1:5" x14ac:dyDescent="0.2">
      <c r="A146" s="180" t="s">
        <v>149</v>
      </c>
      <c r="B146" s="181" t="s">
        <v>826</v>
      </c>
      <c r="C146" s="182">
        <v>0</v>
      </c>
      <c r="D146" s="182">
        <v>0</v>
      </c>
      <c r="E146" s="182">
        <v>0</v>
      </c>
    </row>
    <row r="147" spans="1:5" x14ac:dyDescent="0.2">
      <c r="A147" s="180" t="s">
        <v>150</v>
      </c>
      <c r="B147" s="181" t="s">
        <v>827</v>
      </c>
      <c r="C147" s="182">
        <v>0</v>
      </c>
      <c r="D147" s="182">
        <v>0</v>
      </c>
      <c r="E147" s="182">
        <v>0</v>
      </c>
    </row>
    <row r="148" spans="1:5" x14ac:dyDescent="0.2">
      <c r="A148" s="180" t="s">
        <v>151</v>
      </c>
      <c r="B148" s="181" t="s">
        <v>828</v>
      </c>
      <c r="C148" s="182">
        <v>0</v>
      </c>
      <c r="D148" s="182">
        <v>0</v>
      </c>
      <c r="E148" s="182">
        <v>0</v>
      </c>
    </row>
    <row r="149" spans="1:5" x14ac:dyDescent="0.2">
      <c r="A149" s="180" t="s">
        <v>152</v>
      </c>
      <c r="B149" s="181" t="s">
        <v>829</v>
      </c>
      <c r="C149" s="182">
        <v>0</v>
      </c>
      <c r="D149" s="182">
        <v>0</v>
      </c>
      <c r="E149" s="182">
        <v>0</v>
      </c>
    </row>
    <row r="150" spans="1:5" x14ac:dyDescent="0.2">
      <c r="A150" s="180" t="s">
        <v>153</v>
      </c>
      <c r="B150" s="181" t="s">
        <v>1157</v>
      </c>
      <c r="C150" s="182">
        <v>1300000</v>
      </c>
      <c r="D150" s="182">
        <v>1300000</v>
      </c>
      <c r="E150" s="182">
        <v>173700</v>
      </c>
    </row>
    <row r="151" spans="1:5" x14ac:dyDescent="0.2">
      <c r="A151" s="180" t="s">
        <v>154</v>
      </c>
      <c r="B151" s="181" t="s">
        <v>830</v>
      </c>
      <c r="C151" s="182">
        <v>0</v>
      </c>
      <c r="D151" s="182">
        <v>0</v>
      </c>
      <c r="E151" s="182">
        <v>0</v>
      </c>
    </row>
    <row r="152" spans="1:5" ht="25.5" x14ac:dyDescent="0.2">
      <c r="A152" s="180" t="s">
        <v>155</v>
      </c>
      <c r="B152" s="181" t="s">
        <v>831</v>
      </c>
      <c r="C152" s="182">
        <v>0</v>
      </c>
      <c r="D152" s="182">
        <v>0</v>
      </c>
      <c r="E152" s="182">
        <v>0</v>
      </c>
    </row>
    <row r="153" spans="1:5" x14ac:dyDescent="0.2">
      <c r="A153" s="180" t="s">
        <v>156</v>
      </c>
      <c r="B153" s="181" t="s">
        <v>832</v>
      </c>
      <c r="C153" s="182">
        <v>0</v>
      </c>
      <c r="D153" s="182">
        <v>0</v>
      </c>
      <c r="E153" s="182">
        <v>0</v>
      </c>
    </row>
    <row r="154" spans="1:5" x14ac:dyDescent="0.2">
      <c r="A154" s="180" t="s">
        <v>157</v>
      </c>
      <c r="B154" s="181" t="s">
        <v>833</v>
      </c>
      <c r="C154" s="182">
        <v>0</v>
      </c>
      <c r="D154" s="182">
        <v>0</v>
      </c>
      <c r="E154" s="182">
        <v>0</v>
      </c>
    </row>
    <row r="155" spans="1:5" x14ac:dyDescent="0.2">
      <c r="A155" s="180" t="s">
        <v>158</v>
      </c>
      <c r="B155" s="181" t="s">
        <v>834</v>
      </c>
      <c r="C155" s="182">
        <v>0</v>
      </c>
      <c r="D155" s="182">
        <v>0</v>
      </c>
      <c r="E155" s="182">
        <v>0</v>
      </c>
    </row>
    <row r="156" spans="1:5" x14ac:dyDescent="0.2">
      <c r="A156" s="180" t="s">
        <v>159</v>
      </c>
      <c r="B156" s="181" t="s">
        <v>835</v>
      </c>
      <c r="C156" s="182">
        <v>0</v>
      </c>
      <c r="D156" s="182">
        <v>0</v>
      </c>
      <c r="E156" s="182">
        <v>0</v>
      </c>
    </row>
    <row r="157" spans="1:5" x14ac:dyDescent="0.2">
      <c r="A157" s="180" t="s">
        <v>160</v>
      </c>
      <c r="B157" s="181" t="s">
        <v>836</v>
      </c>
      <c r="C157" s="182">
        <v>0</v>
      </c>
      <c r="D157" s="182">
        <v>0</v>
      </c>
      <c r="E157" s="182">
        <v>173700</v>
      </c>
    </row>
    <row r="158" spans="1:5" x14ac:dyDescent="0.2">
      <c r="A158" s="180" t="s">
        <v>161</v>
      </c>
      <c r="B158" s="181" t="s">
        <v>837</v>
      </c>
      <c r="C158" s="182">
        <v>0</v>
      </c>
      <c r="D158" s="182">
        <v>0</v>
      </c>
      <c r="E158" s="182">
        <v>0</v>
      </c>
    </row>
    <row r="159" spans="1:5" x14ac:dyDescent="0.2">
      <c r="A159" s="180" t="s">
        <v>162</v>
      </c>
      <c r="B159" s="181" t="s">
        <v>838</v>
      </c>
      <c r="C159" s="182">
        <v>0</v>
      </c>
      <c r="D159" s="182">
        <v>0</v>
      </c>
      <c r="E159" s="182">
        <v>0</v>
      </c>
    </row>
    <row r="160" spans="1:5" x14ac:dyDescent="0.2">
      <c r="A160" s="180" t="s">
        <v>163</v>
      </c>
      <c r="B160" s="181" t="s">
        <v>839</v>
      </c>
      <c r="C160" s="182">
        <v>0</v>
      </c>
      <c r="D160" s="182">
        <v>0</v>
      </c>
      <c r="E160" s="182">
        <v>0</v>
      </c>
    </row>
    <row r="161" spans="1:5" x14ac:dyDescent="0.2">
      <c r="A161" s="180" t="s">
        <v>164</v>
      </c>
      <c r="B161" s="181" t="s">
        <v>840</v>
      </c>
      <c r="C161" s="182">
        <v>0</v>
      </c>
      <c r="D161" s="182">
        <v>0</v>
      </c>
      <c r="E161" s="182">
        <v>0</v>
      </c>
    </row>
    <row r="162" spans="1:5" x14ac:dyDescent="0.2">
      <c r="A162" s="180" t="s">
        <v>165</v>
      </c>
      <c r="B162" s="181" t="s">
        <v>841</v>
      </c>
      <c r="C162" s="182">
        <v>0</v>
      </c>
      <c r="D162" s="182">
        <v>0</v>
      </c>
      <c r="E162" s="182">
        <v>0</v>
      </c>
    </row>
    <row r="163" spans="1:5" x14ac:dyDescent="0.2">
      <c r="A163" s="180" t="s">
        <v>166</v>
      </c>
      <c r="B163" s="181" t="s">
        <v>842</v>
      </c>
      <c r="C163" s="182">
        <v>0</v>
      </c>
      <c r="D163" s="182">
        <v>0</v>
      </c>
      <c r="E163" s="182">
        <v>0</v>
      </c>
    </row>
    <row r="164" spans="1:5" x14ac:dyDescent="0.2">
      <c r="A164" s="180" t="s">
        <v>167</v>
      </c>
      <c r="B164" s="181" t="s">
        <v>843</v>
      </c>
      <c r="C164" s="182">
        <v>0</v>
      </c>
      <c r="D164" s="182">
        <v>0</v>
      </c>
      <c r="E164" s="182">
        <v>0</v>
      </c>
    </row>
    <row r="165" spans="1:5" ht="25.5" x14ac:dyDescent="0.2">
      <c r="A165" s="180" t="s">
        <v>168</v>
      </c>
      <c r="B165" s="181" t="s">
        <v>418</v>
      </c>
      <c r="C165" s="182">
        <v>0</v>
      </c>
      <c r="D165" s="182">
        <v>0</v>
      </c>
      <c r="E165" s="182">
        <v>0</v>
      </c>
    </row>
    <row r="166" spans="1:5" x14ac:dyDescent="0.2">
      <c r="A166" s="180" t="s">
        <v>169</v>
      </c>
      <c r="B166" s="181" t="s">
        <v>844</v>
      </c>
      <c r="C166" s="182">
        <v>0</v>
      </c>
      <c r="D166" s="182">
        <v>0</v>
      </c>
      <c r="E166" s="182">
        <v>0</v>
      </c>
    </row>
    <row r="167" spans="1:5" x14ac:dyDescent="0.2">
      <c r="A167" s="180" t="s">
        <v>170</v>
      </c>
      <c r="B167" s="181" t="s">
        <v>1378</v>
      </c>
      <c r="C167" s="182">
        <v>161300000</v>
      </c>
      <c r="D167" s="182">
        <v>161300000</v>
      </c>
      <c r="E167" s="182">
        <v>177515878</v>
      </c>
    </row>
    <row r="168" spans="1:5" x14ac:dyDescent="0.2">
      <c r="A168" s="180" t="s">
        <v>171</v>
      </c>
      <c r="B168" s="181" t="s">
        <v>1158</v>
      </c>
      <c r="C168" s="182">
        <v>27000000</v>
      </c>
      <c r="D168" s="182">
        <v>27000000</v>
      </c>
      <c r="E168" s="182">
        <v>24810849</v>
      </c>
    </row>
    <row r="169" spans="1:5" x14ac:dyDescent="0.2">
      <c r="A169" s="180" t="s">
        <v>172</v>
      </c>
      <c r="B169" s="181" t="s">
        <v>1402</v>
      </c>
      <c r="C169" s="182">
        <v>0</v>
      </c>
      <c r="D169" s="182">
        <v>0</v>
      </c>
      <c r="E169" s="182">
        <v>0</v>
      </c>
    </row>
    <row r="170" spans="1:5" x14ac:dyDescent="0.2">
      <c r="A170" s="180" t="s">
        <v>173</v>
      </c>
      <c r="B170" s="181" t="s">
        <v>845</v>
      </c>
      <c r="C170" s="182">
        <v>0</v>
      </c>
      <c r="D170" s="182">
        <v>0</v>
      </c>
      <c r="E170" s="182">
        <v>0</v>
      </c>
    </row>
    <row r="171" spans="1:5" x14ac:dyDescent="0.2">
      <c r="A171" s="180" t="s">
        <v>174</v>
      </c>
      <c r="B171" s="181" t="s">
        <v>846</v>
      </c>
      <c r="C171" s="182">
        <v>0</v>
      </c>
      <c r="D171" s="182">
        <v>0</v>
      </c>
      <c r="E171" s="182">
        <v>0</v>
      </c>
    </row>
    <row r="172" spans="1:5" x14ac:dyDescent="0.2">
      <c r="A172" s="180" t="s">
        <v>175</v>
      </c>
      <c r="B172" s="181" t="s">
        <v>847</v>
      </c>
      <c r="C172" s="182">
        <v>0</v>
      </c>
      <c r="D172" s="182">
        <v>0</v>
      </c>
      <c r="E172" s="182">
        <v>0</v>
      </c>
    </row>
    <row r="173" spans="1:5" x14ac:dyDescent="0.2">
      <c r="A173" s="180" t="s">
        <v>176</v>
      </c>
      <c r="B173" s="181" t="s">
        <v>848</v>
      </c>
      <c r="C173" s="182">
        <v>0</v>
      </c>
      <c r="D173" s="182">
        <v>0</v>
      </c>
      <c r="E173" s="182">
        <v>0</v>
      </c>
    </row>
    <row r="174" spans="1:5" ht="25.5" x14ac:dyDescent="0.2">
      <c r="A174" s="180" t="s">
        <v>177</v>
      </c>
      <c r="B174" s="181" t="s">
        <v>849</v>
      </c>
      <c r="C174" s="182">
        <v>0</v>
      </c>
      <c r="D174" s="182">
        <v>0</v>
      </c>
      <c r="E174" s="182">
        <v>0</v>
      </c>
    </row>
    <row r="175" spans="1:5" x14ac:dyDescent="0.2">
      <c r="A175" s="180" t="s">
        <v>178</v>
      </c>
      <c r="B175" s="181" t="s">
        <v>850</v>
      </c>
      <c r="C175" s="182">
        <v>0</v>
      </c>
      <c r="D175" s="182">
        <v>0</v>
      </c>
      <c r="E175" s="182">
        <v>0</v>
      </c>
    </row>
    <row r="176" spans="1:5" x14ac:dyDescent="0.2">
      <c r="A176" s="180" t="s">
        <v>179</v>
      </c>
      <c r="B176" s="181" t="s">
        <v>851</v>
      </c>
      <c r="C176" s="182">
        <v>0</v>
      </c>
      <c r="D176" s="182">
        <v>0</v>
      </c>
      <c r="E176" s="182">
        <v>0</v>
      </c>
    </row>
    <row r="177" spans="1:5" x14ac:dyDescent="0.2">
      <c r="A177" s="180" t="s">
        <v>180</v>
      </c>
      <c r="B177" s="181" t="s">
        <v>852</v>
      </c>
      <c r="C177" s="182">
        <v>0</v>
      </c>
      <c r="D177" s="182">
        <v>0</v>
      </c>
      <c r="E177" s="182">
        <v>0</v>
      </c>
    </row>
    <row r="178" spans="1:5" x14ac:dyDescent="0.2">
      <c r="A178" s="180" t="s">
        <v>181</v>
      </c>
      <c r="B178" s="181" t="s">
        <v>853</v>
      </c>
      <c r="C178" s="182">
        <v>0</v>
      </c>
      <c r="D178" s="182">
        <v>0</v>
      </c>
      <c r="E178" s="182">
        <v>1150000</v>
      </c>
    </row>
    <row r="179" spans="1:5" ht="25.5" x14ac:dyDescent="0.2">
      <c r="A179" s="180" t="s">
        <v>182</v>
      </c>
      <c r="B179" s="181" t="s">
        <v>854</v>
      </c>
      <c r="C179" s="182">
        <v>0</v>
      </c>
      <c r="D179" s="182">
        <v>0</v>
      </c>
      <c r="E179" s="182">
        <v>255000</v>
      </c>
    </row>
    <row r="180" spans="1:5" x14ac:dyDescent="0.2">
      <c r="A180" s="180" t="s">
        <v>183</v>
      </c>
      <c r="B180" s="181" t="s">
        <v>855</v>
      </c>
      <c r="C180" s="182">
        <v>0</v>
      </c>
      <c r="D180" s="182">
        <v>0</v>
      </c>
      <c r="E180" s="182">
        <v>0</v>
      </c>
    </row>
    <row r="181" spans="1:5" x14ac:dyDescent="0.2">
      <c r="A181" s="180" t="s">
        <v>184</v>
      </c>
      <c r="B181" s="181" t="s">
        <v>419</v>
      </c>
      <c r="C181" s="182">
        <v>0</v>
      </c>
      <c r="D181" s="182">
        <v>0</v>
      </c>
      <c r="E181" s="182">
        <v>0</v>
      </c>
    </row>
    <row r="182" spans="1:5" x14ac:dyDescent="0.2">
      <c r="A182" s="180" t="s">
        <v>185</v>
      </c>
      <c r="B182" s="181" t="s">
        <v>420</v>
      </c>
      <c r="C182" s="182">
        <v>0</v>
      </c>
      <c r="D182" s="182">
        <v>0</v>
      </c>
      <c r="E182" s="182">
        <v>0</v>
      </c>
    </row>
    <row r="183" spans="1:5" x14ac:dyDescent="0.2">
      <c r="A183" s="180" t="s">
        <v>186</v>
      </c>
      <c r="B183" s="181" t="s">
        <v>421</v>
      </c>
      <c r="C183" s="182">
        <v>0</v>
      </c>
      <c r="D183" s="182">
        <v>0</v>
      </c>
      <c r="E183" s="182">
        <v>0</v>
      </c>
    </row>
    <row r="184" spans="1:5" x14ac:dyDescent="0.2">
      <c r="A184" s="180" t="s">
        <v>187</v>
      </c>
      <c r="B184" s="181" t="s">
        <v>1148</v>
      </c>
      <c r="C184" s="182">
        <v>0</v>
      </c>
      <c r="D184" s="182">
        <v>0</v>
      </c>
      <c r="E184" s="182">
        <v>0</v>
      </c>
    </row>
    <row r="185" spans="1:5" x14ac:dyDescent="0.2">
      <c r="A185" s="180" t="s">
        <v>188</v>
      </c>
      <c r="B185" s="181" t="s">
        <v>1149</v>
      </c>
      <c r="C185" s="182">
        <v>0</v>
      </c>
      <c r="D185" s="182">
        <v>0</v>
      </c>
      <c r="E185" s="182">
        <v>0</v>
      </c>
    </row>
    <row r="186" spans="1:5" x14ac:dyDescent="0.2">
      <c r="A186" s="180" t="s">
        <v>189</v>
      </c>
      <c r="B186" s="181" t="s">
        <v>1159</v>
      </c>
      <c r="C186" s="182">
        <v>0</v>
      </c>
      <c r="D186" s="182">
        <v>0</v>
      </c>
      <c r="E186" s="182">
        <v>0</v>
      </c>
    </row>
    <row r="187" spans="1:5" x14ac:dyDescent="0.2">
      <c r="A187" s="135" t="s">
        <v>190</v>
      </c>
      <c r="B187" s="136" t="s">
        <v>1379</v>
      </c>
      <c r="C187" s="138">
        <v>494300000</v>
      </c>
      <c r="D187" s="138">
        <v>494300000</v>
      </c>
      <c r="E187" s="138">
        <v>516572881</v>
      </c>
    </row>
    <row r="188" spans="1:5" x14ac:dyDescent="0.2">
      <c r="A188" s="180" t="s">
        <v>191</v>
      </c>
      <c r="B188" s="181" t="s">
        <v>856</v>
      </c>
      <c r="C188" s="182">
        <v>0</v>
      </c>
      <c r="D188" s="182">
        <v>0</v>
      </c>
      <c r="E188" s="182">
        <v>0</v>
      </c>
    </row>
    <row r="189" spans="1:5" x14ac:dyDescent="0.2">
      <c r="A189" s="180" t="s">
        <v>192</v>
      </c>
      <c r="B189" s="181" t="s">
        <v>1160</v>
      </c>
      <c r="C189" s="182">
        <v>70685000</v>
      </c>
      <c r="D189" s="182">
        <v>64090248</v>
      </c>
      <c r="E189" s="182">
        <v>59683332</v>
      </c>
    </row>
    <row r="190" spans="1:5" x14ac:dyDescent="0.2">
      <c r="A190" s="180" t="s">
        <v>193</v>
      </c>
      <c r="B190" s="181" t="s">
        <v>857</v>
      </c>
      <c r="C190" s="182">
        <v>0</v>
      </c>
      <c r="D190" s="182">
        <v>0</v>
      </c>
      <c r="E190" s="182">
        <v>0</v>
      </c>
    </row>
    <row r="191" spans="1:5" x14ac:dyDescent="0.2">
      <c r="A191" s="180" t="s">
        <v>194</v>
      </c>
      <c r="B191" s="181" t="s">
        <v>858</v>
      </c>
      <c r="C191" s="182">
        <v>0</v>
      </c>
      <c r="D191" s="182">
        <v>0</v>
      </c>
      <c r="E191" s="182">
        <v>0</v>
      </c>
    </row>
    <row r="192" spans="1:5" x14ac:dyDescent="0.2">
      <c r="A192" s="180" t="s">
        <v>195</v>
      </c>
      <c r="B192" s="181" t="s">
        <v>1161</v>
      </c>
      <c r="C192" s="182">
        <v>5520000</v>
      </c>
      <c r="D192" s="182">
        <v>5520000</v>
      </c>
      <c r="E192" s="182">
        <v>7553452</v>
      </c>
    </row>
    <row r="193" spans="1:5" x14ac:dyDescent="0.2">
      <c r="A193" s="180" t="s">
        <v>196</v>
      </c>
      <c r="B193" s="181" t="s">
        <v>859</v>
      </c>
      <c r="C193" s="182">
        <v>0</v>
      </c>
      <c r="D193" s="182">
        <v>0</v>
      </c>
      <c r="E193" s="182">
        <v>5862947</v>
      </c>
    </row>
    <row r="194" spans="1:5" x14ac:dyDescent="0.2">
      <c r="A194" s="180" t="s">
        <v>197</v>
      </c>
      <c r="B194" s="181" t="s">
        <v>1162</v>
      </c>
      <c r="C194" s="182">
        <v>0</v>
      </c>
      <c r="D194" s="182">
        <v>0</v>
      </c>
      <c r="E194" s="182">
        <v>0</v>
      </c>
    </row>
    <row r="195" spans="1:5" x14ac:dyDescent="0.2">
      <c r="A195" s="180" t="s">
        <v>198</v>
      </c>
      <c r="B195" s="181" t="s">
        <v>860</v>
      </c>
      <c r="C195" s="182">
        <v>0</v>
      </c>
      <c r="D195" s="182">
        <v>0</v>
      </c>
      <c r="E195" s="182">
        <v>0</v>
      </c>
    </row>
    <row r="196" spans="1:5" x14ac:dyDescent="0.2">
      <c r="A196" s="180" t="s">
        <v>199</v>
      </c>
      <c r="B196" s="181" t="s">
        <v>861</v>
      </c>
      <c r="C196" s="182">
        <v>0</v>
      </c>
      <c r="D196" s="182">
        <v>0</v>
      </c>
      <c r="E196" s="182">
        <v>0</v>
      </c>
    </row>
    <row r="197" spans="1:5" x14ac:dyDescent="0.2">
      <c r="A197" s="180" t="s">
        <v>200</v>
      </c>
      <c r="B197" s="181" t="s">
        <v>862</v>
      </c>
      <c r="C197" s="182">
        <v>0</v>
      </c>
      <c r="D197" s="182">
        <v>0</v>
      </c>
      <c r="E197" s="182">
        <v>0</v>
      </c>
    </row>
    <row r="198" spans="1:5" x14ac:dyDescent="0.2">
      <c r="A198" s="180" t="s">
        <v>201</v>
      </c>
      <c r="B198" s="181" t="s">
        <v>863</v>
      </c>
      <c r="C198" s="182">
        <v>0</v>
      </c>
      <c r="D198" s="182">
        <v>0</v>
      </c>
      <c r="E198" s="182">
        <v>0</v>
      </c>
    </row>
    <row r="199" spans="1:5" x14ac:dyDescent="0.2">
      <c r="A199" s="180" t="s">
        <v>202</v>
      </c>
      <c r="B199" s="181" t="s">
        <v>864</v>
      </c>
      <c r="C199" s="182">
        <v>0</v>
      </c>
      <c r="D199" s="182">
        <v>0</v>
      </c>
      <c r="E199" s="182">
        <v>0</v>
      </c>
    </row>
    <row r="200" spans="1:5" x14ac:dyDescent="0.2">
      <c r="A200" s="180" t="s">
        <v>203</v>
      </c>
      <c r="B200" s="181" t="s">
        <v>865</v>
      </c>
      <c r="C200" s="182">
        <v>0</v>
      </c>
      <c r="D200" s="182">
        <v>0</v>
      </c>
      <c r="E200" s="182">
        <v>0</v>
      </c>
    </row>
    <row r="201" spans="1:5" x14ac:dyDescent="0.2">
      <c r="A201" s="180" t="s">
        <v>204</v>
      </c>
      <c r="B201" s="181" t="s">
        <v>866</v>
      </c>
      <c r="C201" s="182">
        <v>19685000</v>
      </c>
      <c r="D201" s="182">
        <v>19685000</v>
      </c>
      <c r="E201" s="182">
        <v>23909752</v>
      </c>
    </row>
    <row r="202" spans="1:5" x14ac:dyDescent="0.2">
      <c r="A202" s="180" t="s">
        <v>205</v>
      </c>
      <c r="B202" s="181" t="s">
        <v>867</v>
      </c>
      <c r="C202" s="182">
        <v>25892000</v>
      </c>
      <c r="D202" s="182">
        <v>24111416</v>
      </c>
      <c r="E202" s="182">
        <v>26133828</v>
      </c>
    </row>
    <row r="203" spans="1:5" x14ac:dyDescent="0.2">
      <c r="A203" s="180" t="s">
        <v>206</v>
      </c>
      <c r="B203" s="181" t="s">
        <v>868</v>
      </c>
      <c r="C203" s="182">
        <v>0</v>
      </c>
      <c r="D203" s="182">
        <v>0</v>
      </c>
      <c r="E203" s="182">
        <v>0</v>
      </c>
    </row>
    <row r="204" spans="1:5" x14ac:dyDescent="0.2">
      <c r="A204" s="180" t="s">
        <v>207</v>
      </c>
      <c r="B204" s="181" t="s">
        <v>1163</v>
      </c>
      <c r="C204" s="182">
        <v>0</v>
      </c>
      <c r="D204" s="182">
        <v>0</v>
      </c>
      <c r="E204" s="182">
        <v>0</v>
      </c>
    </row>
    <row r="205" spans="1:5" x14ac:dyDescent="0.2">
      <c r="A205" s="180" t="s">
        <v>208</v>
      </c>
      <c r="B205" s="181" t="s">
        <v>869</v>
      </c>
      <c r="C205" s="182">
        <v>0</v>
      </c>
      <c r="D205" s="182">
        <v>0</v>
      </c>
      <c r="E205" s="182">
        <v>0</v>
      </c>
    </row>
    <row r="206" spans="1:5" x14ac:dyDescent="0.2">
      <c r="A206" s="180" t="s">
        <v>209</v>
      </c>
      <c r="B206" s="181" t="s">
        <v>870</v>
      </c>
      <c r="C206" s="182">
        <v>0</v>
      </c>
      <c r="D206" s="182">
        <v>0</v>
      </c>
      <c r="E206" s="182">
        <v>0</v>
      </c>
    </row>
    <row r="207" spans="1:5" x14ac:dyDescent="0.2">
      <c r="A207" s="180" t="s">
        <v>210</v>
      </c>
      <c r="B207" s="181" t="s">
        <v>1403</v>
      </c>
      <c r="C207" s="182">
        <v>0</v>
      </c>
      <c r="D207" s="182">
        <v>0</v>
      </c>
      <c r="E207" s="182">
        <v>2632876</v>
      </c>
    </row>
    <row r="208" spans="1:5" x14ac:dyDescent="0.2">
      <c r="A208" s="180" t="s">
        <v>211</v>
      </c>
      <c r="B208" s="181" t="s">
        <v>871</v>
      </c>
      <c r="C208" s="182">
        <v>0</v>
      </c>
      <c r="D208" s="182">
        <v>0</v>
      </c>
      <c r="E208" s="182">
        <v>0</v>
      </c>
    </row>
    <row r="209" spans="1:5" x14ac:dyDescent="0.2">
      <c r="A209" s="180" t="s">
        <v>212</v>
      </c>
      <c r="B209" s="181" t="s">
        <v>1404</v>
      </c>
      <c r="C209" s="182">
        <v>0</v>
      </c>
      <c r="D209" s="182">
        <v>0</v>
      </c>
      <c r="E209" s="182">
        <v>0</v>
      </c>
    </row>
    <row r="210" spans="1:5" x14ac:dyDescent="0.2">
      <c r="A210" s="180" t="s">
        <v>213</v>
      </c>
      <c r="B210" s="181" t="s">
        <v>1405</v>
      </c>
      <c r="C210" s="182">
        <v>0</v>
      </c>
      <c r="D210" s="182">
        <v>0</v>
      </c>
      <c r="E210" s="182">
        <v>0</v>
      </c>
    </row>
    <row r="211" spans="1:5" x14ac:dyDescent="0.2">
      <c r="A211" s="180" t="s">
        <v>214</v>
      </c>
      <c r="B211" s="181" t="s">
        <v>1164</v>
      </c>
      <c r="C211" s="182">
        <v>0</v>
      </c>
      <c r="D211" s="182">
        <v>0</v>
      </c>
      <c r="E211" s="182">
        <v>2632876</v>
      </c>
    </row>
    <row r="212" spans="1:5" x14ac:dyDescent="0.2">
      <c r="A212" s="180" t="s">
        <v>215</v>
      </c>
      <c r="B212" s="181" t="s">
        <v>872</v>
      </c>
      <c r="C212" s="182">
        <v>0</v>
      </c>
      <c r="D212" s="182">
        <v>0</v>
      </c>
      <c r="E212" s="182">
        <v>0</v>
      </c>
    </row>
    <row r="213" spans="1:5" x14ac:dyDescent="0.2">
      <c r="A213" s="180" t="s">
        <v>216</v>
      </c>
      <c r="B213" s="181" t="s">
        <v>1406</v>
      </c>
      <c r="C213" s="182">
        <v>0</v>
      </c>
      <c r="D213" s="182">
        <v>0</v>
      </c>
      <c r="E213" s="182">
        <v>0</v>
      </c>
    </row>
    <row r="214" spans="1:5" x14ac:dyDescent="0.2">
      <c r="A214" s="180" t="s">
        <v>217</v>
      </c>
      <c r="B214" s="181" t="s">
        <v>873</v>
      </c>
      <c r="C214" s="182">
        <v>0</v>
      </c>
      <c r="D214" s="182">
        <v>0</v>
      </c>
      <c r="E214" s="182">
        <v>0</v>
      </c>
    </row>
    <row r="215" spans="1:5" x14ac:dyDescent="0.2">
      <c r="A215" s="180" t="s">
        <v>218</v>
      </c>
      <c r="B215" s="181" t="s">
        <v>874</v>
      </c>
      <c r="C215" s="182">
        <v>0</v>
      </c>
      <c r="D215" s="182">
        <v>0</v>
      </c>
      <c r="E215" s="182">
        <v>0</v>
      </c>
    </row>
    <row r="216" spans="1:5" x14ac:dyDescent="0.2">
      <c r="A216" s="180" t="s">
        <v>219</v>
      </c>
      <c r="B216" s="181" t="s">
        <v>875</v>
      </c>
      <c r="C216" s="182">
        <v>0</v>
      </c>
      <c r="D216" s="182">
        <v>0</v>
      </c>
      <c r="E216" s="182">
        <v>0</v>
      </c>
    </row>
    <row r="217" spans="1:5" x14ac:dyDescent="0.2">
      <c r="A217" s="180" t="s">
        <v>220</v>
      </c>
      <c r="B217" s="181" t="s">
        <v>876</v>
      </c>
      <c r="C217" s="182">
        <v>0</v>
      </c>
      <c r="D217" s="182">
        <v>0</v>
      </c>
      <c r="E217" s="182">
        <v>0</v>
      </c>
    </row>
    <row r="218" spans="1:5" x14ac:dyDescent="0.2">
      <c r="A218" s="180" t="s">
        <v>221</v>
      </c>
      <c r="B218" s="181" t="s">
        <v>1407</v>
      </c>
      <c r="C218" s="182">
        <v>0</v>
      </c>
      <c r="D218" s="182">
        <v>0</v>
      </c>
      <c r="E218" s="182">
        <v>0</v>
      </c>
    </row>
    <row r="219" spans="1:5" x14ac:dyDescent="0.2">
      <c r="A219" s="180" t="s">
        <v>222</v>
      </c>
      <c r="B219" s="181" t="s">
        <v>422</v>
      </c>
      <c r="C219" s="182">
        <v>0</v>
      </c>
      <c r="D219" s="182">
        <v>0</v>
      </c>
      <c r="E219" s="182">
        <v>852061</v>
      </c>
    </row>
    <row r="220" spans="1:5" x14ac:dyDescent="0.2">
      <c r="A220" s="180" t="s">
        <v>223</v>
      </c>
      <c r="B220" s="181" t="s">
        <v>1165</v>
      </c>
      <c r="C220" s="182">
        <v>0</v>
      </c>
      <c r="D220" s="182">
        <v>0</v>
      </c>
      <c r="E220" s="182">
        <v>21865542</v>
      </c>
    </row>
    <row r="221" spans="1:5" ht="38.25" x14ac:dyDescent="0.2">
      <c r="A221" s="180" t="s">
        <v>224</v>
      </c>
      <c r="B221" s="181" t="s">
        <v>423</v>
      </c>
      <c r="C221" s="182">
        <v>0</v>
      </c>
      <c r="D221" s="182">
        <v>0</v>
      </c>
      <c r="E221" s="182">
        <v>0</v>
      </c>
    </row>
    <row r="222" spans="1:5" x14ac:dyDescent="0.2">
      <c r="A222" s="180" t="s">
        <v>225</v>
      </c>
      <c r="B222" s="181" t="s">
        <v>877</v>
      </c>
      <c r="C222" s="182">
        <v>0</v>
      </c>
      <c r="D222" s="182">
        <v>0</v>
      </c>
      <c r="E222" s="182">
        <v>0</v>
      </c>
    </row>
    <row r="223" spans="1:5" x14ac:dyDescent="0.2">
      <c r="A223" s="135" t="s">
        <v>226</v>
      </c>
      <c r="B223" s="136" t="s">
        <v>1408</v>
      </c>
      <c r="C223" s="138">
        <v>121782000</v>
      </c>
      <c r="D223" s="138">
        <v>113406664</v>
      </c>
      <c r="E223" s="138">
        <v>142630843</v>
      </c>
    </row>
    <row r="224" spans="1:5" x14ac:dyDescent="0.2">
      <c r="A224" s="180" t="s">
        <v>227</v>
      </c>
      <c r="B224" s="181" t="s">
        <v>1166</v>
      </c>
      <c r="C224" s="182">
        <v>0</v>
      </c>
      <c r="D224" s="182">
        <v>0</v>
      </c>
      <c r="E224" s="182">
        <v>0</v>
      </c>
    </row>
    <row r="225" spans="1:5" x14ac:dyDescent="0.2">
      <c r="A225" s="180" t="s">
        <v>228</v>
      </c>
      <c r="B225" s="181" t="s">
        <v>424</v>
      </c>
      <c r="C225" s="182">
        <v>0</v>
      </c>
      <c r="D225" s="182">
        <v>0</v>
      </c>
      <c r="E225" s="182">
        <v>0</v>
      </c>
    </row>
    <row r="226" spans="1:5" x14ac:dyDescent="0.2">
      <c r="A226" s="180" t="s">
        <v>229</v>
      </c>
      <c r="B226" s="181" t="s">
        <v>1167</v>
      </c>
      <c r="C226" s="182">
        <v>0</v>
      </c>
      <c r="D226" s="182">
        <v>7977263</v>
      </c>
      <c r="E226" s="182">
        <v>6281600</v>
      </c>
    </row>
    <row r="227" spans="1:5" x14ac:dyDescent="0.2">
      <c r="A227" s="180" t="s">
        <v>230</v>
      </c>
      <c r="B227" s="181" t="s">
        <v>425</v>
      </c>
      <c r="C227" s="182">
        <v>0</v>
      </c>
      <c r="D227" s="182">
        <v>0</v>
      </c>
      <c r="E227" s="182">
        <v>0</v>
      </c>
    </row>
    <row r="228" spans="1:5" x14ac:dyDescent="0.2">
      <c r="A228" s="180" t="s">
        <v>231</v>
      </c>
      <c r="B228" s="181" t="s">
        <v>426</v>
      </c>
      <c r="C228" s="182">
        <v>0</v>
      </c>
      <c r="D228" s="182">
        <v>0</v>
      </c>
      <c r="E228" s="182">
        <v>0</v>
      </c>
    </row>
    <row r="229" spans="1:5" x14ac:dyDescent="0.2">
      <c r="A229" s="180" t="s">
        <v>232</v>
      </c>
      <c r="B229" s="181" t="s">
        <v>1409</v>
      </c>
      <c r="C229" s="182">
        <v>0</v>
      </c>
      <c r="D229" s="182">
        <v>0</v>
      </c>
      <c r="E229" s="182">
        <v>0</v>
      </c>
    </row>
    <row r="230" spans="1:5" x14ac:dyDescent="0.2">
      <c r="A230" s="180" t="s">
        <v>233</v>
      </c>
      <c r="B230" s="181" t="s">
        <v>427</v>
      </c>
      <c r="C230" s="182">
        <v>0</v>
      </c>
      <c r="D230" s="182">
        <v>0</v>
      </c>
      <c r="E230" s="182">
        <v>0</v>
      </c>
    </row>
    <row r="231" spans="1:5" x14ac:dyDescent="0.2">
      <c r="A231" s="180" t="s">
        <v>234</v>
      </c>
      <c r="B231" s="181" t="s">
        <v>1410</v>
      </c>
      <c r="C231" s="182">
        <v>0</v>
      </c>
      <c r="D231" s="182">
        <v>0</v>
      </c>
      <c r="E231" s="182">
        <v>0</v>
      </c>
    </row>
    <row r="232" spans="1:5" x14ac:dyDescent="0.2">
      <c r="A232" s="180" t="s">
        <v>235</v>
      </c>
      <c r="B232" s="181" t="s">
        <v>1411</v>
      </c>
      <c r="C232" s="182">
        <v>0</v>
      </c>
      <c r="D232" s="182">
        <v>0</v>
      </c>
      <c r="E232" s="182">
        <v>0</v>
      </c>
    </row>
    <row r="233" spans="1:5" x14ac:dyDescent="0.2">
      <c r="A233" s="180" t="s">
        <v>236</v>
      </c>
      <c r="B233" s="181" t="s">
        <v>1412</v>
      </c>
      <c r="C233" s="182">
        <v>0</v>
      </c>
      <c r="D233" s="182">
        <v>0</v>
      </c>
      <c r="E233" s="182">
        <v>0</v>
      </c>
    </row>
    <row r="234" spans="1:5" x14ac:dyDescent="0.2">
      <c r="A234" s="135" t="s">
        <v>237</v>
      </c>
      <c r="B234" s="136" t="s">
        <v>1413</v>
      </c>
      <c r="C234" s="138">
        <v>0</v>
      </c>
      <c r="D234" s="138">
        <v>7977263</v>
      </c>
      <c r="E234" s="138">
        <v>6281600</v>
      </c>
    </row>
    <row r="235" spans="1:5" ht="25.5" x14ac:dyDescent="0.2">
      <c r="A235" s="180" t="s">
        <v>238</v>
      </c>
      <c r="B235" s="181" t="s">
        <v>428</v>
      </c>
      <c r="C235" s="182">
        <v>0</v>
      </c>
      <c r="D235" s="182">
        <v>0</v>
      </c>
      <c r="E235" s="182">
        <v>0</v>
      </c>
    </row>
    <row r="236" spans="1:5" ht="25.5" x14ac:dyDescent="0.2">
      <c r="A236" s="180" t="s">
        <v>239</v>
      </c>
      <c r="B236" s="181" t="s">
        <v>429</v>
      </c>
      <c r="C236" s="182">
        <v>0</v>
      </c>
      <c r="D236" s="182">
        <v>0</v>
      </c>
      <c r="E236" s="182">
        <v>0</v>
      </c>
    </row>
    <row r="237" spans="1:5" ht="25.5" x14ac:dyDescent="0.2">
      <c r="A237" s="180" t="s">
        <v>240</v>
      </c>
      <c r="B237" s="181" t="s">
        <v>430</v>
      </c>
      <c r="C237" s="182">
        <v>0</v>
      </c>
      <c r="D237" s="182">
        <v>0</v>
      </c>
      <c r="E237" s="182">
        <v>0</v>
      </c>
    </row>
    <row r="238" spans="1:5" ht="25.5" x14ac:dyDescent="0.2">
      <c r="A238" s="180" t="s">
        <v>241</v>
      </c>
      <c r="B238" s="181" t="s">
        <v>1414</v>
      </c>
      <c r="C238" s="182">
        <v>0</v>
      </c>
      <c r="D238" s="182">
        <v>0</v>
      </c>
      <c r="E238" s="182">
        <v>0</v>
      </c>
    </row>
    <row r="239" spans="1:5" x14ac:dyDescent="0.2">
      <c r="A239" s="180" t="s">
        <v>242</v>
      </c>
      <c r="B239" s="181" t="s">
        <v>431</v>
      </c>
      <c r="C239" s="182">
        <v>0</v>
      </c>
      <c r="D239" s="182">
        <v>0</v>
      </c>
      <c r="E239" s="182">
        <v>0</v>
      </c>
    </row>
    <row r="240" spans="1:5" x14ac:dyDescent="0.2">
      <c r="A240" s="180" t="s">
        <v>243</v>
      </c>
      <c r="B240" s="181" t="s">
        <v>432</v>
      </c>
      <c r="C240" s="182">
        <v>0</v>
      </c>
      <c r="D240" s="182">
        <v>0</v>
      </c>
      <c r="E240" s="182">
        <v>0</v>
      </c>
    </row>
    <row r="241" spans="1:5" x14ac:dyDescent="0.2">
      <c r="A241" s="180" t="s">
        <v>244</v>
      </c>
      <c r="B241" s="181" t="s">
        <v>433</v>
      </c>
      <c r="C241" s="182">
        <v>0</v>
      </c>
      <c r="D241" s="182">
        <v>0</v>
      </c>
      <c r="E241" s="182">
        <v>0</v>
      </c>
    </row>
    <row r="242" spans="1:5" x14ac:dyDescent="0.2">
      <c r="A242" s="180" t="s">
        <v>245</v>
      </c>
      <c r="B242" s="181" t="s">
        <v>434</v>
      </c>
      <c r="C242" s="182">
        <v>0</v>
      </c>
      <c r="D242" s="182">
        <v>0</v>
      </c>
      <c r="E242" s="182">
        <v>0</v>
      </c>
    </row>
    <row r="243" spans="1:5" x14ac:dyDescent="0.2">
      <c r="A243" s="180" t="s">
        <v>246</v>
      </c>
      <c r="B243" s="181" t="s">
        <v>435</v>
      </c>
      <c r="C243" s="182">
        <v>0</v>
      </c>
      <c r="D243" s="182">
        <v>0</v>
      </c>
      <c r="E243" s="182">
        <v>0</v>
      </c>
    </row>
    <row r="244" spans="1:5" x14ac:dyDescent="0.2">
      <c r="A244" s="180" t="s">
        <v>247</v>
      </c>
      <c r="B244" s="181" t="s">
        <v>436</v>
      </c>
      <c r="C244" s="182">
        <v>0</v>
      </c>
      <c r="D244" s="182">
        <v>0</v>
      </c>
      <c r="E244" s="182">
        <v>0</v>
      </c>
    </row>
    <row r="245" spans="1:5" x14ac:dyDescent="0.2">
      <c r="A245" s="180" t="s">
        <v>248</v>
      </c>
      <c r="B245" s="181" t="s">
        <v>437</v>
      </c>
      <c r="C245" s="182">
        <v>0</v>
      </c>
      <c r="D245" s="182">
        <v>0</v>
      </c>
      <c r="E245" s="182">
        <v>0</v>
      </c>
    </row>
    <row r="246" spans="1:5" x14ac:dyDescent="0.2">
      <c r="A246" s="180" t="s">
        <v>249</v>
      </c>
      <c r="B246" s="181" t="s">
        <v>438</v>
      </c>
      <c r="C246" s="182">
        <v>0</v>
      </c>
      <c r="D246" s="182">
        <v>0</v>
      </c>
      <c r="E246" s="182">
        <v>0</v>
      </c>
    </row>
    <row r="247" spans="1:5" x14ac:dyDescent="0.2">
      <c r="A247" s="180" t="s">
        <v>250</v>
      </c>
      <c r="B247" s="181" t="s">
        <v>439</v>
      </c>
      <c r="C247" s="182">
        <v>0</v>
      </c>
      <c r="D247" s="182">
        <v>0</v>
      </c>
      <c r="E247" s="182">
        <v>0</v>
      </c>
    </row>
    <row r="248" spans="1:5" x14ac:dyDescent="0.2">
      <c r="A248" s="180" t="s">
        <v>251</v>
      </c>
      <c r="B248" s="181" t="s">
        <v>1415</v>
      </c>
      <c r="C248" s="182">
        <v>20000000</v>
      </c>
      <c r="D248" s="182">
        <v>20000000</v>
      </c>
      <c r="E248" s="182">
        <v>0</v>
      </c>
    </row>
    <row r="249" spans="1:5" x14ac:dyDescent="0.2">
      <c r="A249" s="180" t="s">
        <v>252</v>
      </c>
      <c r="B249" s="181" t="s">
        <v>440</v>
      </c>
      <c r="C249" s="182">
        <v>0</v>
      </c>
      <c r="D249" s="182">
        <v>0</v>
      </c>
      <c r="E249" s="182">
        <v>0</v>
      </c>
    </row>
    <row r="250" spans="1:5" x14ac:dyDescent="0.2">
      <c r="A250" s="180" t="s">
        <v>253</v>
      </c>
      <c r="B250" s="181" t="s">
        <v>441</v>
      </c>
      <c r="C250" s="182">
        <v>0</v>
      </c>
      <c r="D250" s="182">
        <v>0</v>
      </c>
      <c r="E250" s="182">
        <v>0</v>
      </c>
    </row>
    <row r="251" spans="1:5" x14ac:dyDescent="0.2">
      <c r="A251" s="180" t="s">
        <v>254</v>
      </c>
      <c r="B251" s="181" t="s">
        <v>442</v>
      </c>
      <c r="C251" s="182">
        <v>0</v>
      </c>
      <c r="D251" s="182">
        <v>0</v>
      </c>
      <c r="E251" s="182">
        <v>0</v>
      </c>
    </row>
    <row r="252" spans="1:5" x14ac:dyDescent="0.2">
      <c r="A252" s="180" t="s">
        <v>255</v>
      </c>
      <c r="B252" s="181" t="s">
        <v>443</v>
      </c>
      <c r="C252" s="182">
        <v>0</v>
      </c>
      <c r="D252" s="182">
        <v>0</v>
      </c>
      <c r="E252" s="182">
        <v>0</v>
      </c>
    </row>
    <row r="253" spans="1:5" x14ac:dyDescent="0.2">
      <c r="A253" s="180" t="s">
        <v>256</v>
      </c>
      <c r="B253" s="181" t="s">
        <v>444</v>
      </c>
      <c r="C253" s="182">
        <v>0</v>
      </c>
      <c r="D253" s="182">
        <v>0</v>
      </c>
      <c r="E253" s="182">
        <v>0</v>
      </c>
    </row>
    <row r="254" spans="1:5" x14ac:dyDescent="0.2">
      <c r="A254" s="180" t="s">
        <v>257</v>
      </c>
      <c r="B254" s="181" t="s">
        <v>445</v>
      </c>
      <c r="C254" s="182">
        <v>0</v>
      </c>
      <c r="D254" s="182">
        <v>0</v>
      </c>
      <c r="E254" s="182">
        <v>0</v>
      </c>
    </row>
    <row r="255" spans="1:5" x14ac:dyDescent="0.2">
      <c r="A255" s="180" t="s">
        <v>258</v>
      </c>
      <c r="B255" s="181" t="s">
        <v>446</v>
      </c>
      <c r="C255" s="182">
        <v>0</v>
      </c>
      <c r="D255" s="182">
        <v>0</v>
      </c>
      <c r="E255" s="182">
        <v>0</v>
      </c>
    </row>
    <row r="256" spans="1:5" x14ac:dyDescent="0.2">
      <c r="A256" s="180" t="s">
        <v>259</v>
      </c>
      <c r="B256" s="181" t="s">
        <v>447</v>
      </c>
      <c r="C256" s="182">
        <v>0</v>
      </c>
      <c r="D256" s="182">
        <v>0</v>
      </c>
      <c r="E256" s="182">
        <v>0</v>
      </c>
    </row>
    <row r="257" spans="1:5" x14ac:dyDescent="0.2">
      <c r="A257" s="180" t="s">
        <v>260</v>
      </c>
      <c r="B257" s="181" t="s">
        <v>448</v>
      </c>
      <c r="C257" s="182">
        <v>0</v>
      </c>
      <c r="D257" s="182">
        <v>0</v>
      </c>
      <c r="E257" s="182">
        <v>0</v>
      </c>
    </row>
    <row r="258" spans="1:5" x14ac:dyDescent="0.2">
      <c r="A258" s="180" t="s">
        <v>261</v>
      </c>
      <c r="B258" s="181" t="s">
        <v>449</v>
      </c>
      <c r="C258" s="182">
        <v>0</v>
      </c>
      <c r="D258" s="182">
        <v>0</v>
      </c>
      <c r="E258" s="182">
        <v>0</v>
      </c>
    </row>
    <row r="259" spans="1:5" x14ac:dyDescent="0.2">
      <c r="A259" s="180" t="s">
        <v>262</v>
      </c>
      <c r="B259" s="181" t="s">
        <v>450</v>
      </c>
      <c r="C259" s="182">
        <v>0</v>
      </c>
      <c r="D259" s="182">
        <v>0</v>
      </c>
      <c r="E259" s="182">
        <v>0</v>
      </c>
    </row>
    <row r="260" spans="1:5" x14ac:dyDescent="0.2">
      <c r="A260" s="135" t="s">
        <v>263</v>
      </c>
      <c r="B260" s="136" t="s">
        <v>1416</v>
      </c>
      <c r="C260" s="138">
        <v>20000000</v>
      </c>
      <c r="D260" s="138">
        <v>20000000</v>
      </c>
      <c r="E260" s="138">
        <v>0</v>
      </c>
    </row>
    <row r="261" spans="1:5" ht="25.5" x14ac:dyDescent="0.2">
      <c r="A261" s="180" t="s">
        <v>264</v>
      </c>
      <c r="B261" s="181" t="s">
        <v>451</v>
      </c>
      <c r="C261" s="182">
        <v>0</v>
      </c>
      <c r="D261" s="182">
        <v>0</v>
      </c>
      <c r="E261" s="182">
        <v>0</v>
      </c>
    </row>
    <row r="262" spans="1:5" ht="25.5" x14ac:dyDescent="0.2">
      <c r="A262" s="180" t="s">
        <v>265</v>
      </c>
      <c r="B262" s="181" t="s">
        <v>452</v>
      </c>
      <c r="C262" s="182">
        <v>0</v>
      </c>
      <c r="D262" s="182">
        <v>0</v>
      </c>
      <c r="E262" s="182">
        <v>0</v>
      </c>
    </row>
    <row r="263" spans="1:5" ht="25.5" x14ac:dyDescent="0.2">
      <c r="A263" s="180" t="s">
        <v>266</v>
      </c>
      <c r="B263" s="181" t="s">
        <v>453</v>
      </c>
      <c r="C263" s="182">
        <v>0</v>
      </c>
      <c r="D263" s="182">
        <v>0</v>
      </c>
      <c r="E263" s="182">
        <v>0</v>
      </c>
    </row>
    <row r="264" spans="1:5" ht="25.5" x14ac:dyDescent="0.2">
      <c r="A264" s="180" t="s">
        <v>267</v>
      </c>
      <c r="B264" s="181" t="s">
        <v>1417</v>
      </c>
      <c r="C264" s="182">
        <v>0</v>
      </c>
      <c r="D264" s="182">
        <v>0</v>
      </c>
      <c r="E264" s="182">
        <v>0</v>
      </c>
    </row>
    <row r="265" spans="1:5" x14ac:dyDescent="0.2">
      <c r="A265" s="180" t="s">
        <v>268</v>
      </c>
      <c r="B265" s="181" t="s">
        <v>454</v>
      </c>
      <c r="C265" s="182">
        <v>0</v>
      </c>
      <c r="D265" s="182">
        <v>0</v>
      </c>
      <c r="E265" s="182">
        <v>0</v>
      </c>
    </row>
    <row r="266" spans="1:5" x14ac:dyDescent="0.2">
      <c r="A266" s="180" t="s">
        <v>269</v>
      </c>
      <c r="B266" s="181" t="s">
        <v>455</v>
      </c>
      <c r="C266" s="182">
        <v>0</v>
      </c>
      <c r="D266" s="182">
        <v>0</v>
      </c>
      <c r="E266" s="182">
        <v>0</v>
      </c>
    </row>
    <row r="267" spans="1:5" x14ac:dyDescent="0.2">
      <c r="A267" s="180" t="s">
        <v>270</v>
      </c>
      <c r="B267" s="181" t="s">
        <v>456</v>
      </c>
      <c r="C267" s="182">
        <v>0</v>
      </c>
      <c r="D267" s="182">
        <v>0</v>
      </c>
      <c r="E267" s="182">
        <v>0</v>
      </c>
    </row>
    <row r="268" spans="1:5" x14ac:dyDescent="0.2">
      <c r="A268" s="180" t="s">
        <v>271</v>
      </c>
      <c r="B268" s="181" t="s">
        <v>457</v>
      </c>
      <c r="C268" s="182">
        <v>0</v>
      </c>
      <c r="D268" s="182">
        <v>0</v>
      </c>
      <c r="E268" s="182">
        <v>0</v>
      </c>
    </row>
    <row r="269" spans="1:5" x14ac:dyDescent="0.2">
      <c r="A269" s="180" t="s">
        <v>272</v>
      </c>
      <c r="B269" s="181" t="s">
        <v>458</v>
      </c>
      <c r="C269" s="182">
        <v>0</v>
      </c>
      <c r="D269" s="182">
        <v>0</v>
      </c>
      <c r="E269" s="182">
        <v>0</v>
      </c>
    </row>
    <row r="270" spans="1:5" x14ac:dyDescent="0.2">
      <c r="A270" s="180" t="s">
        <v>273</v>
      </c>
      <c r="B270" s="181" t="s">
        <v>459</v>
      </c>
      <c r="C270" s="182">
        <v>0</v>
      </c>
      <c r="D270" s="182">
        <v>0</v>
      </c>
      <c r="E270" s="182">
        <v>0</v>
      </c>
    </row>
    <row r="271" spans="1:5" x14ac:dyDescent="0.2">
      <c r="A271" s="180" t="s">
        <v>274</v>
      </c>
      <c r="B271" s="181" t="s">
        <v>460</v>
      </c>
      <c r="C271" s="182">
        <v>0</v>
      </c>
      <c r="D271" s="182">
        <v>0</v>
      </c>
      <c r="E271" s="182">
        <v>0</v>
      </c>
    </row>
    <row r="272" spans="1:5" x14ac:dyDescent="0.2">
      <c r="A272" s="180" t="s">
        <v>275</v>
      </c>
      <c r="B272" s="181" t="s">
        <v>461</v>
      </c>
      <c r="C272" s="182">
        <v>0</v>
      </c>
      <c r="D272" s="182">
        <v>0</v>
      </c>
      <c r="E272" s="182">
        <v>0</v>
      </c>
    </row>
    <row r="273" spans="1:5" x14ac:dyDescent="0.2">
      <c r="A273" s="180" t="s">
        <v>276</v>
      </c>
      <c r="B273" s="181" t="s">
        <v>462</v>
      </c>
      <c r="C273" s="182">
        <v>0</v>
      </c>
      <c r="D273" s="182">
        <v>0</v>
      </c>
      <c r="E273" s="182">
        <v>0</v>
      </c>
    </row>
    <row r="274" spans="1:5" x14ac:dyDescent="0.2">
      <c r="A274" s="180" t="s">
        <v>277</v>
      </c>
      <c r="B274" s="181" t="s">
        <v>1418</v>
      </c>
      <c r="C274" s="182">
        <v>0</v>
      </c>
      <c r="D274" s="182">
        <v>0</v>
      </c>
      <c r="E274" s="182">
        <v>20091186</v>
      </c>
    </row>
    <row r="275" spans="1:5" x14ac:dyDescent="0.2">
      <c r="A275" s="180" t="s">
        <v>379</v>
      </c>
      <c r="B275" s="181" t="s">
        <v>463</v>
      </c>
      <c r="C275" s="182">
        <v>0</v>
      </c>
      <c r="D275" s="182">
        <v>0</v>
      </c>
      <c r="E275" s="182">
        <v>0</v>
      </c>
    </row>
    <row r="276" spans="1:5" x14ac:dyDescent="0.2">
      <c r="A276" s="180" t="s">
        <v>380</v>
      </c>
      <c r="B276" s="181" t="s">
        <v>464</v>
      </c>
      <c r="C276" s="182">
        <v>0</v>
      </c>
      <c r="D276" s="182">
        <v>0</v>
      </c>
      <c r="E276" s="182">
        <v>0</v>
      </c>
    </row>
    <row r="277" spans="1:5" x14ac:dyDescent="0.2">
      <c r="A277" s="180" t="s">
        <v>381</v>
      </c>
      <c r="B277" s="181" t="s">
        <v>465</v>
      </c>
      <c r="C277" s="182">
        <v>0</v>
      </c>
      <c r="D277" s="182">
        <v>0</v>
      </c>
      <c r="E277" s="182">
        <v>20000000</v>
      </c>
    </row>
    <row r="278" spans="1:5" x14ac:dyDescent="0.2">
      <c r="A278" s="180" t="s">
        <v>382</v>
      </c>
      <c r="B278" s="181" t="s">
        <v>466</v>
      </c>
      <c r="C278" s="182">
        <v>0</v>
      </c>
      <c r="D278" s="182">
        <v>0</v>
      </c>
      <c r="E278" s="182">
        <v>91186</v>
      </c>
    </row>
    <row r="279" spans="1:5" x14ac:dyDescent="0.2">
      <c r="A279" s="180" t="s">
        <v>383</v>
      </c>
      <c r="B279" s="181" t="s">
        <v>467</v>
      </c>
      <c r="C279" s="182">
        <v>0</v>
      </c>
      <c r="D279" s="182">
        <v>0</v>
      </c>
      <c r="E279" s="182">
        <v>0</v>
      </c>
    </row>
    <row r="280" spans="1:5" x14ac:dyDescent="0.2">
      <c r="A280" s="180" t="s">
        <v>384</v>
      </c>
      <c r="B280" s="181" t="s">
        <v>468</v>
      </c>
      <c r="C280" s="182">
        <v>0</v>
      </c>
      <c r="D280" s="182">
        <v>0</v>
      </c>
      <c r="E280" s="182">
        <v>0</v>
      </c>
    </row>
    <row r="281" spans="1:5" x14ac:dyDescent="0.2">
      <c r="A281" s="180" t="s">
        <v>385</v>
      </c>
      <c r="B281" s="181" t="s">
        <v>469</v>
      </c>
      <c r="C281" s="182">
        <v>0</v>
      </c>
      <c r="D281" s="182">
        <v>0</v>
      </c>
      <c r="E281" s="182">
        <v>0</v>
      </c>
    </row>
    <row r="282" spans="1:5" x14ac:dyDescent="0.2">
      <c r="A282" s="180" t="s">
        <v>878</v>
      </c>
      <c r="B282" s="181" t="s">
        <v>470</v>
      </c>
      <c r="C282" s="182">
        <v>0</v>
      </c>
      <c r="D282" s="182">
        <v>0</v>
      </c>
      <c r="E282" s="182">
        <v>0</v>
      </c>
    </row>
    <row r="283" spans="1:5" x14ac:dyDescent="0.2">
      <c r="A283" s="180" t="s">
        <v>879</v>
      </c>
      <c r="B283" s="181" t="s">
        <v>471</v>
      </c>
      <c r="C283" s="182">
        <v>0</v>
      </c>
      <c r="D283" s="182">
        <v>0</v>
      </c>
      <c r="E283" s="182">
        <v>0</v>
      </c>
    </row>
    <row r="284" spans="1:5" x14ac:dyDescent="0.2">
      <c r="A284" s="180" t="s">
        <v>880</v>
      </c>
      <c r="B284" s="181" t="s">
        <v>472</v>
      </c>
      <c r="C284" s="182">
        <v>0</v>
      </c>
      <c r="D284" s="182">
        <v>0</v>
      </c>
      <c r="E284" s="182">
        <v>0</v>
      </c>
    </row>
    <row r="285" spans="1:5" x14ac:dyDescent="0.2">
      <c r="A285" s="180" t="s">
        <v>881</v>
      </c>
      <c r="B285" s="181" t="s">
        <v>473</v>
      </c>
      <c r="C285" s="182">
        <v>0</v>
      </c>
      <c r="D285" s="182">
        <v>0</v>
      </c>
      <c r="E285" s="182">
        <v>0</v>
      </c>
    </row>
    <row r="286" spans="1:5" x14ac:dyDescent="0.2">
      <c r="A286" s="135" t="s">
        <v>1419</v>
      </c>
      <c r="B286" s="136" t="s">
        <v>1420</v>
      </c>
      <c r="C286" s="138">
        <v>0</v>
      </c>
      <c r="D286" s="138">
        <v>0</v>
      </c>
      <c r="E286" s="138">
        <v>20091186</v>
      </c>
    </row>
    <row r="287" spans="1:5" x14ac:dyDescent="0.2">
      <c r="A287" s="135" t="s">
        <v>1421</v>
      </c>
      <c r="B287" s="136" t="s">
        <v>1422</v>
      </c>
      <c r="C287" s="138">
        <v>1516837945</v>
      </c>
      <c r="D287" s="138">
        <v>1634202753</v>
      </c>
      <c r="E287" s="138">
        <v>1694945007</v>
      </c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1" fitToHeight="2" orientation="landscape" horizontalDpi="4294967294" r:id="rId1"/>
  <headerFooter alignWithMargins="0">
    <oddHeader>&amp;L
2.sz.melléklet&amp;C&amp;"Arial,Félkövér"&amp;12Nagykovácsi Nagyközség Önkormányzata
2021. évi bevételei&amp;R
adatok Ft-ban</oddHeader>
    <oddFooter>&amp;C&amp;P&amp;R&amp;F</oddFooter>
  </headerFooter>
  <rowBreaks count="1" manualBreakCount="1">
    <brk id="23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Normal="100" workbookViewId="0">
      <selection activeCell="J34" sqref="J34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231" t="s">
        <v>715</v>
      </c>
      <c r="B1" s="232"/>
      <c r="C1" s="232"/>
      <c r="D1" s="232"/>
      <c r="E1" s="232"/>
    </row>
    <row r="2" spans="1:5" ht="30" x14ac:dyDescent="0.2">
      <c r="A2" s="28"/>
      <c r="B2" s="28" t="s">
        <v>0</v>
      </c>
      <c r="C2" s="28" t="s">
        <v>368</v>
      </c>
      <c r="D2" s="28" t="s">
        <v>369</v>
      </c>
      <c r="E2" s="28" t="s">
        <v>4</v>
      </c>
    </row>
    <row r="3" spans="1:5" ht="15" x14ac:dyDescent="0.2">
      <c r="A3" s="28"/>
      <c r="B3" s="28"/>
      <c r="C3" s="28"/>
      <c r="D3" s="28"/>
      <c r="E3" s="28"/>
    </row>
    <row r="4" spans="1:5" x14ac:dyDescent="0.2">
      <c r="A4" s="180" t="s">
        <v>6</v>
      </c>
      <c r="B4" s="181" t="s">
        <v>1168</v>
      </c>
      <c r="C4" s="182">
        <v>0</v>
      </c>
      <c r="D4" s="182">
        <v>0</v>
      </c>
      <c r="E4" s="182">
        <v>0</v>
      </c>
    </row>
    <row r="5" spans="1:5" x14ac:dyDescent="0.2">
      <c r="A5" s="180" t="s">
        <v>7</v>
      </c>
      <c r="B5" s="181" t="s">
        <v>474</v>
      </c>
      <c r="C5" s="182">
        <v>0</v>
      </c>
      <c r="D5" s="182">
        <v>0</v>
      </c>
      <c r="E5" s="182">
        <v>0</v>
      </c>
    </row>
    <row r="6" spans="1:5" x14ac:dyDescent="0.2">
      <c r="A6" s="180" t="s">
        <v>8</v>
      </c>
      <c r="B6" s="181" t="s">
        <v>475</v>
      </c>
      <c r="C6" s="182">
        <v>0</v>
      </c>
      <c r="D6" s="182">
        <v>0</v>
      </c>
      <c r="E6" s="182">
        <v>0</v>
      </c>
    </row>
    <row r="7" spans="1:5" x14ac:dyDescent="0.2">
      <c r="A7" s="180" t="s">
        <v>9</v>
      </c>
      <c r="B7" s="181" t="s">
        <v>476</v>
      </c>
      <c r="C7" s="182">
        <v>0</v>
      </c>
      <c r="D7" s="182">
        <v>0</v>
      </c>
      <c r="E7" s="182">
        <v>0</v>
      </c>
    </row>
    <row r="8" spans="1:5" x14ac:dyDescent="0.2">
      <c r="A8" s="180" t="s">
        <v>10</v>
      </c>
      <c r="B8" s="181" t="s">
        <v>1423</v>
      </c>
      <c r="C8" s="182">
        <v>0</v>
      </c>
      <c r="D8" s="182">
        <v>0</v>
      </c>
      <c r="E8" s="182">
        <v>0</v>
      </c>
    </row>
    <row r="9" spans="1:5" x14ac:dyDescent="0.2">
      <c r="A9" s="180" t="s">
        <v>11</v>
      </c>
      <c r="B9" s="181" t="s">
        <v>477</v>
      </c>
      <c r="C9" s="182">
        <v>0</v>
      </c>
      <c r="D9" s="182">
        <v>0</v>
      </c>
      <c r="E9" s="182">
        <v>0</v>
      </c>
    </row>
    <row r="10" spans="1:5" x14ac:dyDescent="0.2">
      <c r="A10" s="180" t="s">
        <v>12</v>
      </c>
      <c r="B10" s="181" t="s">
        <v>478</v>
      </c>
      <c r="C10" s="182">
        <v>0</v>
      </c>
      <c r="D10" s="182">
        <v>0</v>
      </c>
      <c r="E10" s="182">
        <v>0</v>
      </c>
    </row>
    <row r="11" spans="1:5" x14ac:dyDescent="0.2">
      <c r="A11" s="180" t="s">
        <v>13</v>
      </c>
      <c r="B11" s="181" t="s">
        <v>479</v>
      </c>
      <c r="C11" s="182">
        <v>0</v>
      </c>
      <c r="D11" s="182">
        <v>0</v>
      </c>
      <c r="E11" s="182">
        <v>0</v>
      </c>
    </row>
    <row r="12" spans="1:5" x14ac:dyDescent="0.2">
      <c r="A12" s="180" t="s">
        <v>14</v>
      </c>
      <c r="B12" s="181" t="s">
        <v>480</v>
      </c>
      <c r="C12" s="182">
        <v>0</v>
      </c>
      <c r="D12" s="182">
        <v>0</v>
      </c>
      <c r="E12" s="182">
        <v>0</v>
      </c>
    </row>
    <row r="13" spans="1:5" x14ac:dyDescent="0.2">
      <c r="A13" s="180" t="s">
        <v>15</v>
      </c>
      <c r="B13" s="181" t="s">
        <v>1424</v>
      </c>
      <c r="C13" s="182">
        <v>0</v>
      </c>
      <c r="D13" s="182">
        <v>0</v>
      </c>
      <c r="E13" s="182">
        <v>0</v>
      </c>
    </row>
    <row r="14" spans="1:5" x14ac:dyDescent="0.2">
      <c r="A14" s="180" t="s">
        <v>16</v>
      </c>
      <c r="B14" s="181" t="s">
        <v>481</v>
      </c>
      <c r="C14" s="182">
        <v>620930000</v>
      </c>
      <c r="D14" s="182">
        <v>220930369</v>
      </c>
      <c r="E14" s="182">
        <v>220930369</v>
      </c>
    </row>
    <row r="15" spans="1:5" x14ac:dyDescent="0.2">
      <c r="A15" s="180" t="s">
        <v>17</v>
      </c>
      <c r="B15" s="181" t="s">
        <v>482</v>
      </c>
      <c r="C15" s="182">
        <v>0</v>
      </c>
      <c r="D15" s="182">
        <v>0</v>
      </c>
      <c r="E15" s="182">
        <v>0</v>
      </c>
    </row>
    <row r="16" spans="1:5" x14ac:dyDescent="0.2">
      <c r="A16" s="180" t="s">
        <v>18</v>
      </c>
      <c r="B16" s="181" t="s">
        <v>1425</v>
      </c>
      <c r="C16" s="182">
        <v>620930000</v>
      </c>
      <c r="D16" s="182">
        <v>220930369</v>
      </c>
      <c r="E16" s="182">
        <v>220930369</v>
      </c>
    </row>
    <row r="17" spans="1:5" x14ac:dyDescent="0.2">
      <c r="A17" s="180" t="s">
        <v>19</v>
      </c>
      <c r="B17" s="181" t="s">
        <v>483</v>
      </c>
      <c r="C17" s="182">
        <v>0</v>
      </c>
      <c r="D17" s="182">
        <v>0</v>
      </c>
      <c r="E17" s="182">
        <v>22732651</v>
      </c>
    </row>
    <row r="18" spans="1:5" x14ac:dyDescent="0.2">
      <c r="A18" s="180" t="s">
        <v>20</v>
      </c>
      <c r="B18" s="181" t="s">
        <v>484</v>
      </c>
      <c r="C18" s="182">
        <v>0</v>
      </c>
      <c r="D18" s="182">
        <v>0</v>
      </c>
      <c r="E18" s="182">
        <v>0</v>
      </c>
    </row>
    <row r="19" spans="1:5" x14ac:dyDescent="0.2">
      <c r="A19" s="180" t="s">
        <v>21</v>
      </c>
      <c r="B19" s="181" t="s">
        <v>485</v>
      </c>
      <c r="C19" s="182">
        <v>0</v>
      </c>
      <c r="D19" s="182">
        <v>0</v>
      </c>
      <c r="E19" s="182">
        <v>0</v>
      </c>
    </row>
    <row r="20" spans="1:5" x14ac:dyDescent="0.2">
      <c r="A20" s="180" t="s">
        <v>22</v>
      </c>
      <c r="B20" s="181" t="s">
        <v>486</v>
      </c>
      <c r="C20" s="182">
        <v>0</v>
      </c>
      <c r="D20" s="182">
        <v>400000000</v>
      </c>
      <c r="E20" s="182">
        <v>1200000000</v>
      </c>
    </row>
    <row r="21" spans="1:5" x14ac:dyDescent="0.2">
      <c r="A21" s="180" t="s">
        <v>23</v>
      </c>
      <c r="B21" s="181" t="s">
        <v>487</v>
      </c>
      <c r="C21" s="182">
        <v>0</v>
      </c>
      <c r="D21" s="182">
        <v>0</v>
      </c>
      <c r="E21" s="182">
        <v>0</v>
      </c>
    </row>
    <row r="22" spans="1:5" x14ac:dyDescent="0.2">
      <c r="A22" s="180" t="s">
        <v>24</v>
      </c>
      <c r="B22" s="181" t="s">
        <v>488</v>
      </c>
      <c r="C22" s="182">
        <v>0</v>
      </c>
      <c r="D22" s="182">
        <v>0</v>
      </c>
      <c r="E22" s="182">
        <v>0</v>
      </c>
    </row>
    <row r="23" spans="1:5" x14ac:dyDescent="0.2">
      <c r="A23" s="180" t="s">
        <v>25</v>
      </c>
      <c r="B23" s="181" t="s">
        <v>489</v>
      </c>
      <c r="C23" s="182">
        <v>0</v>
      </c>
      <c r="D23" s="182">
        <v>0</v>
      </c>
      <c r="E23" s="182">
        <v>0</v>
      </c>
    </row>
    <row r="24" spans="1:5" x14ac:dyDescent="0.2">
      <c r="A24" s="180" t="s">
        <v>26</v>
      </c>
      <c r="B24" s="181" t="s">
        <v>1426</v>
      </c>
      <c r="C24" s="182">
        <v>0</v>
      </c>
      <c r="D24" s="182">
        <v>0</v>
      </c>
      <c r="E24" s="182">
        <v>0</v>
      </c>
    </row>
    <row r="25" spans="1:5" x14ac:dyDescent="0.2">
      <c r="A25" s="180" t="s">
        <v>27</v>
      </c>
      <c r="B25" s="181" t="s">
        <v>1427</v>
      </c>
      <c r="C25" s="182">
        <v>620930000</v>
      </c>
      <c r="D25" s="182">
        <v>620930369</v>
      </c>
      <c r="E25" s="182">
        <v>1443663020</v>
      </c>
    </row>
    <row r="26" spans="1:5" x14ac:dyDescent="0.2">
      <c r="A26" s="180" t="s">
        <v>28</v>
      </c>
      <c r="B26" s="181" t="s">
        <v>882</v>
      </c>
      <c r="C26" s="182">
        <v>0</v>
      </c>
      <c r="D26" s="182">
        <v>0</v>
      </c>
      <c r="E26" s="182">
        <v>0</v>
      </c>
    </row>
    <row r="27" spans="1:5" x14ac:dyDescent="0.2">
      <c r="A27" s="180" t="s">
        <v>29</v>
      </c>
      <c r="B27" s="181" t="s">
        <v>490</v>
      </c>
      <c r="C27" s="182">
        <v>0</v>
      </c>
      <c r="D27" s="182">
        <v>0</v>
      </c>
      <c r="E27" s="182">
        <v>0</v>
      </c>
    </row>
    <row r="28" spans="1:5" x14ac:dyDescent="0.2">
      <c r="A28" s="180" t="s">
        <v>30</v>
      </c>
      <c r="B28" s="181" t="s">
        <v>491</v>
      </c>
      <c r="C28" s="182">
        <v>0</v>
      </c>
      <c r="D28" s="182">
        <v>0</v>
      </c>
      <c r="E28" s="182">
        <v>0</v>
      </c>
    </row>
    <row r="29" spans="1:5" x14ac:dyDescent="0.2">
      <c r="A29" s="180" t="s">
        <v>31</v>
      </c>
      <c r="B29" s="181" t="s">
        <v>492</v>
      </c>
      <c r="C29" s="182">
        <v>0</v>
      </c>
      <c r="D29" s="182">
        <v>0</v>
      </c>
      <c r="E29" s="182">
        <v>0</v>
      </c>
    </row>
    <row r="30" spans="1:5" x14ac:dyDescent="0.2">
      <c r="A30" s="180" t="s">
        <v>32</v>
      </c>
      <c r="B30" s="181" t="s">
        <v>493</v>
      </c>
      <c r="C30" s="182">
        <v>0</v>
      </c>
      <c r="D30" s="182">
        <v>0</v>
      </c>
      <c r="E30" s="182">
        <v>0</v>
      </c>
    </row>
    <row r="31" spans="1:5" x14ac:dyDescent="0.2">
      <c r="A31" s="180" t="s">
        <v>33</v>
      </c>
      <c r="B31" s="181" t="s">
        <v>1428</v>
      </c>
      <c r="C31" s="182">
        <v>0</v>
      </c>
      <c r="D31" s="182">
        <v>0</v>
      </c>
      <c r="E31" s="182">
        <v>0</v>
      </c>
    </row>
    <row r="32" spans="1:5" x14ac:dyDescent="0.2">
      <c r="A32" s="180" t="s">
        <v>34</v>
      </c>
      <c r="B32" s="181" t="s">
        <v>494</v>
      </c>
      <c r="C32" s="182">
        <v>0</v>
      </c>
      <c r="D32" s="182">
        <v>0</v>
      </c>
      <c r="E32" s="182">
        <v>0</v>
      </c>
    </row>
    <row r="33" spans="1:5" x14ac:dyDescent="0.2">
      <c r="A33" s="180" t="s">
        <v>35</v>
      </c>
      <c r="B33" s="181" t="s">
        <v>495</v>
      </c>
      <c r="C33" s="182">
        <v>0</v>
      </c>
      <c r="D33" s="182">
        <v>0</v>
      </c>
      <c r="E33" s="182">
        <v>0</v>
      </c>
    </row>
    <row r="34" spans="1:5" x14ac:dyDescent="0.2">
      <c r="A34" s="135" t="s">
        <v>36</v>
      </c>
      <c r="B34" s="136" t="s">
        <v>1429</v>
      </c>
      <c r="C34" s="138">
        <v>620930000</v>
      </c>
      <c r="D34" s="138">
        <v>620930369</v>
      </c>
      <c r="E34" s="138">
        <v>1443663020</v>
      </c>
    </row>
    <row r="35" spans="1:5" x14ac:dyDescent="0.2">
      <c r="A35" s="135"/>
      <c r="B35" s="136"/>
      <c r="C35" s="138"/>
      <c r="D35" s="138"/>
      <c r="E35" s="138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melléklet&amp;C&amp;"Arial,Félkövér"&amp;12Nagykovácsi Nagyközség Önkormányzata 2021. évi finanszírozási bevételei&amp;Radatok Ft-ban</oddHeader>
    <oddFooter>&amp;C&amp;P&amp;R&amp;F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8"/>
  <dimension ref="A1:V275"/>
  <sheetViews>
    <sheetView zoomScaleNormal="100" workbookViewId="0">
      <selection sqref="A1:E1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7" width="8.85546875" style="1"/>
    <col min="8" max="8" width="11.140625" style="1" bestFit="1" customWidth="1"/>
    <col min="9" max="9" width="10.140625" style="1" bestFit="1" customWidth="1"/>
    <col min="10" max="16384" width="8.85546875" style="1"/>
  </cols>
  <sheetData>
    <row r="1" spans="1:22" s="5" customFormat="1" ht="21" customHeight="1" x14ac:dyDescent="0.2">
      <c r="A1" s="231" t="s">
        <v>716</v>
      </c>
      <c r="B1" s="232"/>
      <c r="C1" s="232"/>
      <c r="D1" s="232"/>
      <c r="E1" s="23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0" x14ac:dyDescent="0.2">
      <c r="A2" s="28"/>
      <c r="B2" s="28" t="s">
        <v>0</v>
      </c>
      <c r="C2" s="28" t="s">
        <v>368</v>
      </c>
      <c r="D2" s="28" t="s">
        <v>369</v>
      </c>
      <c r="E2" s="28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ht="12.75" customHeight="1" x14ac:dyDescent="0.2">
      <c r="A3" s="28"/>
      <c r="B3" s="28"/>
      <c r="C3" s="28"/>
      <c r="D3" s="28"/>
      <c r="E3" s="2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180" t="s">
        <v>6</v>
      </c>
      <c r="B4" s="181" t="s">
        <v>883</v>
      </c>
      <c r="C4" s="182">
        <v>0</v>
      </c>
      <c r="D4" s="182">
        <v>0</v>
      </c>
      <c r="E4" s="182">
        <v>0</v>
      </c>
    </row>
    <row r="5" spans="1:22" x14ac:dyDescent="0.2">
      <c r="A5" s="180" t="s">
        <v>7</v>
      </c>
      <c r="B5" s="181" t="s">
        <v>884</v>
      </c>
      <c r="C5" s="182">
        <v>0</v>
      </c>
      <c r="D5" s="182">
        <v>0</v>
      </c>
      <c r="E5" s="182">
        <v>0</v>
      </c>
    </row>
    <row r="6" spans="1:22" x14ac:dyDescent="0.2">
      <c r="A6" s="180" t="s">
        <v>8</v>
      </c>
      <c r="B6" s="181" t="s">
        <v>885</v>
      </c>
      <c r="C6" s="182">
        <v>0</v>
      </c>
      <c r="D6" s="182">
        <v>0</v>
      </c>
      <c r="E6" s="182">
        <v>0</v>
      </c>
    </row>
    <row r="7" spans="1:22" x14ac:dyDescent="0.2">
      <c r="A7" s="180" t="s">
        <v>9</v>
      </c>
      <c r="B7" s="181" t="s">
        <v>886</v>
      </c>
      <c r="C7" s="182">
        <v>0</v>
      </c>
      <c r="D7" s="182">
        <v>0</v>
      </c>
      <c r="E7" s="182">
        <v>0</v>
      </c>
    </row>
    <row r="8" spans="1:22" x14ac:dyDescent="0.2">
      <c r="A8" s="180" t="s">
        <v>10</v>
      </c>
      <c r="B8" s="181" t="s">
        <v>887</v>
      </c>
      <c r="C8" s="182">
        <v>0</v>
      </c>
      <c r="D8" s="182">
        <v>0</v>
      </c>
      <c r="E8" s="182">
        <v>0</v>
      </c>
    </row>
    <row r="9" spans="1:22" x14ac:dyDescent="0.2">
      <c r="A9" s="180" t="s">
        <v>11</v>
      </c>
      <c r="B9" s="181" t="s">
        <v>888</v>
      </c>
      <c r="C9" s="182">
        <v>0</v>
      </c>
      <c r="D9" s="182">
        <v>0</v>
      </c>
      <c r="E9" s="182">
        <v>0</v>
      </c>
    </row>
    <row r="10" spans="1:22" x14ac:dyDescent="0.2">
      <c r="A10" s="180" t="s">
        <v>12</v>
      </c>
      <c r="B10" s="181" t="s">
        <v>889</v>
      </c>
      <c r="C10" s="182">
        <v>0</v>
      </c>
      <c r="D10" s="182">
        <v>0</v>
      </c>
      <c r="E10" s="182">
        <v>0</v>
      </c>
    </row>
    <row r="11" spans="1:22" x14ac:dyDescent="0.2">
      <c r="A11" s="180" t="s">
        <v>13</v>
      </c>
      <c r="B11" s="181" t="s">
        <v>890</v>
      </c>
      <c r="C11" s="182">
        <v>0</v>
      </c>
      <c r="D11" s="182">
        <v>0</v>
      </c>
      <c r="E11" s="182">
        <v>0</v>
      </c>
    </row>
    <row r="12" spans="1:22" x14ac:dyDescent="0.2">
      <c r="A12" s="180" t="s">
        <v>14</v>
      </c>
      <c r="B12" s="181" t="s">
        <v>891</v>
      </c>
      <c r="C12" s="182">
        <v>0</v>
      </c>
      <c r="D12" s="182">
        <v>0</v>
      </c>
      <c r="E12" s="182">
        <v>0</v>
      </c>
    </row>
    <row r="13" spans="1:22" x14ac:dyDescent="0.2">
      <c r="A13" s="180" t="s">
        <v>15</v>
      </c>
      <c r="B13" s="181" t="s">
        <v>892</v>
      </c>
      <c r="C13" s="182">
        <v>0</v>
      </c>
      <c r="D13" s="182">
        <v>0</v>
      </c>
      <c r="E13" s="182">
        <v>0</v>
      </c>
    </row>
    <row r="14" spans="1:22" x14ac:dyDescent="0.2">
      <c r="A14" s="180" t="s">
        <v>16</v>
      </c>
      <c r="B14" s="181" t="s">
        <v>893</v>
      </c>
      <c r="C14" s="182">
        <v>0</v>
      </c>
      <c r="D14" s="182">
        <v>0</v>
      </c>
      <c r="E14" s="182">
        <v>0</v>
      </c>
    </row>
    <row r="15" spans="1:22" x14ac:dyDescent="0.2">
      <c r="A15" s="180" t="s">
        <v>17</v>
      </c>
      <c r="B15" s="181" t="s">
        <v>894</v>
      </c>
      <c r="C15" s="182">
        <v>0</v>
      </c>
      <c r="D15" s="182">
        <v>0</v>
      </c>
      <c r="E15" s="182">
        <v>0</v>
      </c>
    </row>
    <row r="16" spans="1:22" x14ac:dyDescent="0.2">
      <c r="A16" s="180" t="s">
        <v>18</v>
      </c>
      <c r="B16" s="181" t="s">
        <v>895</v>
      </c>
      <c r="C16" s="182">
        <v>0</v>
      </c>
      <c r="D16" s="182">
        <v>0</v>
      </c>
      <c r="E16" s="182">
        <v>0</v>
      </c>
    </row>
    <row r="17" spans="1:5" x14ac:dyDescent="0.2">
      <c r="A17" s="180" t="s">
        <v>19</v>
      </c>
      <c r="B17" s="181" t="s">
        <v>896</v>
      </c>
      <c r="C17" s="182">
        <v>0</v>
      </c>
      <c r="D17" s="182">
        <v>0</v>
      </c>
      <c r="E17" s="182">
        <v>0</v>
      </c>
    </row>
    <row r="18" spans="1:5" x14ac:dyDescent="0.2">
      <c r="A18" s="180" t="s">
        <v>20</v>
      </c>
      <c r="B18" s="181" t="s">
        <v>897</v>
      </c>
      <c r="C18" s="182">
        <v>0</v>
      </c>
      <c r="D18" s="182">
        <v>0</v>
      </c>
      <c r="E18" s="182">
        <v>0</v>
      </c>
    </row>
    <row r="19" spans="1:5" x14ac:dyDescent="0.2">
      <c r="A19" s="180" t="s">
        <v>21</v>
      </c>
      <c r="B19" s="181" t="s">
        <v>898</v>
      </c>
      <c r="C19" s="182">
        <v>29769000</v>
      </c>
      <c r="D19" s="182">
        <v>32644000</v>
      </c>
      <c r="E19" s="182">
        <v>32599490</v>
      </c>
    </row>
    <row r="20" spans="1:5" ht="25.5" x14ac:dyDescent="0.2">
      <c r="A20" s="180" t="s">
        <v>22</v>
      </c>
      <c r="B20" s="181" t="s">
        <v>899</v>
      </c>
      <c r="C20" s="182">
        <v>6285000</v>
      </c>
      <c r="D20" s="182">
        <v>2530000</v>
      </c>
      <c r="E20" s="182">
        <v>696712</v>
      </c>
    </row>
    <row r="21" spans="1:5" x14ac:dyDescent="0.2">
      <c r="A21" s="180" t="s">
        <v>23</v>
      </c>
      <c r="B21" s="181" t="s">
        <v>900</v>
      </c>
      <c r="C21" s="182">
        <v>8090000</v>
      </c>
      <c r="D21" s="182">
        <v>8970000</v>
      </c>
      <c r="E21" s="182">
        <v>7720032</v>
      </c>
    </row>
    <row r="22" spans="1:5" x14ac:dyDescent="0.2">
      <c r="A22" s="180" t="s">
        <v>24</v>
      </c>
      <c r="B22" s="181" t="s">
        <v>901</v>
      </c>
      <c r="C22" s="182">
        <v>44144000</v>
      </c>
      <c r="D22" s="182">
        <v>44144000</v>
      </c>
      <c r="E22" s="182">
        <v>41016234</v>
      </c>
    </row>
    <row r="23" spans="1:5" x14ac:dyDescent="0.2">
      <c r="A23" s="135" t="s">
        <v>25</v>
      </c>
      <c r="B23" s="136" t="s">
        <v>370</v>
      </c>
      <c r="C23" s="138">
        <v>44144000</v>
      </c>
      <c r="D23" s="138">
        <v>44144000</v>
      </c>
      <c r="E23" s="138">
        <v>41016234</v>
      </c>
    </row>
    <row r="24" spans="1:5" x14ac:dyDescent="0.2">
      <c r="A24" s="135" t="s">
        <v>26</v>
      </c>
      <c r="B24" s="136" t="s">
        <v>1124</v>
      </c>
      <c r="C24" s="138">
        <v>8091000</v>
      </c>
      <c r="D24" s="138">
        <v>8091000</v>
      </c>
      <c r="E24" s="138">
        <v>6269193</v>
      </c>
    </row>
    <row r="25" spans="1:5" x14ac:dyDescent="0.2">
      <c r="A25" s="180" t="s">
        <v>27</v>
      </c>
      <c r="B25" s="181" t="s">
        <v>902</v>
      </c>
      <c r="C25" s="182">
        <v>0</v>
      </c>
      <c r="D25" s="182">
        <v>0</v>
      </c>
      <c r="E25" s="182">
        <v>5332828</v>
      </c>
    </row>
    <row r="26" spans="1:5" x14ac:dyDescent="0.2">
      <c r="A26" s="180" t="s">
        <v>28</v>
      </c>
      <c r="B26" s="181" t="s">
        <v>903</v>
      </c>
      <c r="C26" s="182">
        <v>0</v>
      </c>
      <c r="D26" s="182">
        <v>0</v>
      </c>
      <c r="E26" s="182">
        <v>0</v>
      </c>
    </row>
    <row r="27" spans="1:5" x14ac:dyDescent="0.2">
      <c r="A27" s="180" t="s">
        <v>29</v>
      </c>
      <c r="B27" s="181" t="s">
        <v>904</v>
      </c>
      <c r="C27" s="182">
        <v>0</v>
      </c>
      <c r="D27" s="182">
        <v>0</v>
      </c>
      <c r="E27" s="182">
        <v>0</v>
      </c>
    </row>
    <row r="28" spans="1:5" x14ac:dyDescent="0.2">
      <c r="A28" s="180" t="s">
        <v>30</v>
      </c>
      <c r="B28" s="181" t="s">
        <v>905</v>
      </c>
      <c r="C28" s="182">
        <v>0</v>
      </c>
      <c r="D28" s="182">
        <v>0</v>
      </c>
      <c r="E28" s="182">
        <v>0</v>
      </c>
    </row>
    <row r="29" spans="1:5" ht="25.5" x14ac:dyDescent="0.2">
      <c r="A29" s="180" t="s">
        <v>31</v>
      </c>
      <c r="B29" s="181" t="s">
        <v>906</v>
      </c>
      <c r="C29" s="182">
        <v>0</v>
      </c>
      <c r="D29" s="182">
        <v>0</v>
      </c>
      <c r="E29" s="182">
        <v>0</v>
      </c>
    </row>
    <row r="30" spans="1:5" x14ac:dyDescent="0.2">
      <c r="A30" s="180" t="s">
        <v>32</v>
      </c>
      <c r="B30" s="181" t="s">
        <v>907</v>
      </c>
      <c r="C30" s="182">
        <v>0</v>
      </c>
      <c r="D30" s="182">
        <v>0</v>
      </c>
      <c r="E30" s="182">
        <v>936365</v>
      </c>
    </row>
    <row r="31" spans="1:5" x14ac:dyDescent="0.2">
      <c r="A31" s="180" t="s">
        <v>33</v>
      </c>
      <c r="B31" s="181" t="s">
        <v>908</v>
      </c>
      <c r="C31" s="182">
        <v>51000</v>
      </c>
      <c r="D31" s="182">
        <v>51000</v>
      </c>
      <c r="E31" s="182">
        <v>32229</v>
      </c>
    </row>
    <row r="32" spans="1:5" x14ac:dyDescent="0.2">
      <c r="A32" s="180" t="s">
        <v>34</v>
      </c>
      <c r="B32" s="181" t="s">
        <v>909</v>
      </c>
      <c r="C32" s="182">
        <v>6715000</v>
      </c>
      <c r="D32" s="182">
        <v>4239175</v>
      </c>
      <c r="E32" s="182">
        <v>2524559</v>
      </c>
    </row>
    <row r="33" spans="1:5" x14ac:dyDescent="0.2">
      <c r="A33" s="180" t="s">
        <v>35</v>
      </c>
      <c r="B33" s="181" t="s">
        <v>910</v>
      </c>
      <c r="C33" s="182">
        <v>0</v>
      </c>
      <c r="D33" s="182">
        <v>2475825</v>
      </c>
      <c r="E33" s="182">
        <v>2475825</v>
      </c>
    </row>
    <row r="34" spans="1:5" x14ac:dyDescent="0.2">
      <c r="A34" s="180" t="s">
        <v>36</v>
      </c>
      <c r="B34" s="181" t="s">
        <v>1125</v>
      </c>
      <c r="C34" s="182">
        <v>6766000</v>
      </c>
      <c r="D34" s="182">
        <v>6766000</v>
      </c>
      <c r="E34" s="182">
        <v>5032613</v>
      </c>
    </row>
    <row r="35" spans="1:5" x14ac:dyDescent="0.2">
      <c r="A35" s="180" t="s">
        <v>37</v>
      </c>
      <c r="B35" s="181" t="s">
        <v>911</v>
      </c>
      <c r="C35" s="182">
        <v>2620000</v>
      </c>
      <c r="D35" s="182">
        <v>2620000</v>
      </c>
      <c r="E35" s="182">
        <v>2263580</v>
      </c>
    </row>
    <row r="36" spans="1:5" x14ac:dyDescent="0.2">
      <c r="A36" s="180" t="s">
        <v>38</v>
      </c>
      <c r="B36" s="181" t="s">
        <v>912</v>
      </c>
      <c r="C36" s="182">
        <v>0</v>
      </c>
      <c r="D36" s="182">
        <v>0</v>
      </c>
      <c r="E36" s="182">
        <v>0</v>
      </c>
    </row>
    <row r="37" spans="1:5" x14ac:dyDescent="0.2">
      <c r="A37" s="180" t="s">
        <v>39</v>
      </c>
      <c r="B37" s="181" t="s">
        <v>1126</v>
      </c>
      <c r="C37" s="182">
        <v>2620000</v>
      </c>
      <c r="D37" s="182">
        <v>2620000</v>
      </c>
      <c r="E37" s="182">
        <v>2263580</v>
      </c>
    </row>
    <row r="38" spans="1:5" ht="18" customHeight="1" x14ac:dyDescent="0.2">
      <c r="A38" s="180" t="s">
        <v>40</v>
      </c>
      <c r="B38" s="181" t="s">
        <v>913</v>
      </c>
      <c r="C38" s="182">
        <v>17355000</v>
      </c>
      <c r="D38" s="182">
        <v>17505000</v>
      </c>
      <c r="E38" s="182">
        <v>16640850</v>
      </c>
    </row>
    <row r="39" spans="1:5" ht="18.75" customHeight="1" x14ac:dyDescent="0.2">
      <c r="A39" s="180" t="s">
        <v>41</v>
      </c>
      <c r="B39" s="181" t="s">
        <v>914</v>
      </c>
      <c r="C39" s="182">
        <v>60000000</v>
      </c>
      <c r="D39" s="182">
        <v>60000000</v>
      </c>
      <c r="E39" s="182">
        <v>57568053</v>
      </c>
    </row>
    <row r="40" spans="1:5" x14ac:dyDescent="0.2">
      <c r="A40" s="180" t="s">
        <v>42</v>
      </c>
      <c r="B40" s="181" t="s">
        <v>1127</v>
      </c>
      <c r="C40" s="182">
        <v>2424000</v>
      </c>
      <c r="D40" s="182">
        <v>2513500</v>
      </c>
      <c r="E40" s="182">
        <v>2487420</v>
      </c>
    </row>
    <row r="41" spans="1:5" ht="25.5" x14ac:dyDescent="0.2">
      <c r="A41" s="180" t="s">
        <v>43</v>
      </c>
      <c r="B41" s="181" t="s">
        <v>915</v>
      </c>
      <c r="C41" s="182">
        <v>0</v>
      </c>
      <c r="D41" s="182">
        <v>0</v>
      </c>
      <c r="E41" s="182">
        <v>0</v>
      </c>
    </row>
    <row r="42" spans="1:5" x14ac:dyDescent="0.2">
      <c r="A42" s="180" t="s">
        <v>44</v>
      </c>
      <c r="B42" s="181" t="s">
        <v>916</v>
      </c>
      <c r="C42" s="182">
        <v>45696000</v>
      </c>
      <c r="D42" s="182">
        <v>32593573</v>
      </c>
      <c r="E42" s="182">
        <v>23107400</v>
      </c>
    </row>
    <row r="43" spans="1:5" x14ac:dyDescent="0.2">
      <c r="A43" s="180" t="s">
        <v>45</v>
      </c>
      <c r="B43" s="181" t="s">
        <v>1128</v>
      </c>
      <c r="C43" s="182">
        <v>6950000</v>
      </c>
      <c r="D43" s="182">
        <v>8801368</v>
      </c>
      <c r="E43" s="182">
        <v>8701964</v>
      </c>
    </row>
    <row r="44" spans="1:5" x14ac:dyDescent="0.2">
      <c r="A44" s="180" t="s">
        <v>46</v>
      </c>
      <c r="B44" s="181" t="s">
        <v>917</v>
      </c>
      <c r="C44" s="182">
        <v>0</v>
      </c>
      <c r="D44" s="182">
        <v>0</v>
      </c>
      <c r="E44" s="182">
        <v>7874954</v>
      </c>
    </row>
    <row r="45" spans="1:5" x14ac:dyDescent="0.2">
      <c r="A45" s="180" t="s">
        <v>47</v>
      </c>
      <c r="B45" s="181" t="s">
        <v>918</v>
      </c>
      <c r="C45" s="182">
        <v>10510000</v>
      </c>
      <c r="D45" s="182">
        <v>33136444</v>
      </c>
      <c r="E45" s="182">
        <v>19338505</v>
      </c>
    </row>
    <row r="46" spans="1:5" x14ac:dyDescent="0.2">
      <c r="A46" s="180" t="s">
        <v>48</v>
      </c>
      <c r="B46" s="181" t="s">
        <v>1129</v>
      </c>
      <c r="C46" s="182">
        <v>75164000</v>
      </c>
      <c r="D46" s="182">
        <v>67612163</v>
      </c>
      <c r="E46" s="182">
        <v>58508794</v>
      </c>
    </row>
    <row r="47" spans="1:5" x14ac:dyDescent="0.2">
      <c r="A47" s="180" t="s">
        <v>49</v>
      </c>
      <c r="B47" s="181" t="s">
        <v>919</v>
      </c>
      <c r="C47" s="182">
        <v>0</v>
      </c>
      <c r="D47" s="182">
        <v>0</v>
      </c>
      <c r="E47" s="182">
        <v>3745426</v>
      </c>
    </row>
    <row r="48" spans="1:5" x14ac:dyDescent="0.2">
      <c r="A48" s="180" t="s">
        <v>50</v>
      </c>
      <c r="B48" s="181" t="s">
        <v>1130</v>
      </c>
      <c r="C48" s="182">
        <v>218099000</v>
      </c>
      <c r="D48" s="182">
        <v>222162048</v>
      </c>
      <c r="E48" s="182">
        <v>186352986</v>
      </c>
    </row>
    <row r="49" spans="1:5" x14ac:dyDescent="0.2">
      <c r="A49" s="180" t="s">
        <v>51</v>
      </c>
      <c r="B49" s="181" t="s">
        <v>920</v>
      </c>
      <c r="C49" s="182">
        <v>50000</v>
      </c>
      <c r="D49" s="182">
        <v>50000</v>
      </c>
      <c r="E49" s="182">
        <v>0</v>
      </c>
    </row>
    <row r="50" spans="1:5" x14ac:dyDescent="0.2">
      <c r="A50" s="180" t="s">
        <v>52</v>
      </c>
      <c r="B50" s="181" t="s">
        <v>921</v>
      </c>
      <c r="C50" s="182">
        <v>13484000</v>
      </c>
      <c r="D50" s="182">
        <v>13484000</v>
      </c>
      <c r="E50" s="182">
        <v>11298666</v>
      </c>
    </row>
    <row r="51" spans="1:5" x14ac:dyDescent="0.2">
      <c r="A51" s="180" t="s">
        <v>53</v>
      </c>
      <c r="B51" s="181" t="s">
        <v>1131</v>
      </c>
      <c r="C51" s="182">
        <v>13534000</v>
      </c>
      <c r="D51" s="182">
        <v>13534000</v>
      </c>
      <c r="E51" s="182">
        <v>11298666</v>
      </c>
    </row>
    <row r="52" spans="1:5" x14ac:dyDescent="0.2">
      <c r="A52" s="180" t="s">
        <v>54</v>
      </c>
      <c r="B52" s="181" t="s">
        <v>922</v>
      </c>
      <c r="C52" s="182">
        <v>65075000</v>
      </c>
      <c r="D52" s="182">
        <v>51206000</v>
      </c>
      <c r="E52" s="182">
        <v>47410254</v>
      </c>
    </row>
    <row r="53" spans="1:5" x14ac:dyDescent="0.2">
      <c r="A53" s="180" t="s">
        <v>55</v>
      </c>
      <c r="B53" s="181" t="s">
        <v>923</v>
      </c>
      <c r="C53" s="182">
        <v>12000000</v>
      </c>
      <c r="D53" s="182">
        <v>76129000</v>
      </c>
      <c r="E53" s="182">
        <v>76129000</v>
      </c>
    </row>
    <row r="54" spans="1:5" x14ac:dyDescent="0.2">
      <c r="A54" s="180" t="s">
        <v>56</v>
      </c>
      <c r="B54" s="181" t="s">
        <v>1132</v>
      </c>
      <c r="C54" s="182">
        <v>0</v>
      </c>
      <c r="D54" s="182">
        <v>0</v>
      </c>
      <c r="E54" s="182">
        <v>0</v>
      </c>
    </row>
    <row r="55" spans="1:5" x14ac:dyDescent="0.2">
      <c r="A55" s="180" t="s">
        <v>57</v>
      </c>
      <c r="B55" s="181" t="s">
        <v>924</v>
      </c>
      <c r="C55" s="182">
        <v>0</v>
      </c>
      <c r="D55" s="182">
        <v>0</v>
      </c>
      <c r="E55" s="182">
        <v>0</v>
      </c>
    </row>
    <row r="56" spans="1:5" x14ac:dyDescent="0.2">
      <c r="A56" s="180" t="s">
        <v>58</v>
      </c>
      <c r="B56" s="181" t="s">
        <v>1430</v>
      </c>
      <c r="C56" s="182">
        <v>0</v>
      </c>
      <c r="D56" s="182">
        <v>0</v>
      </c>
      <c r="E56" s="182">
        <v>0</v>
      </c>
    </row>
    <row r="57" spans="1:5" x14ac:dyDescent="0.2">
      <c r="A57" s="180" t="s">
        <v>59</v>
      </c>
      <c r="B57" s="181" t="s">
        <v>1133</v>
      </c>
      <c r="C57" s="182">
        <v>0</v>
      </c>
      <c r="D57" s="182">
        <v>0</v>
      </c>
      <c r="E57" s="182">
        <v>0</v>
      </c>
    </row>
    <row r="58" spans="1:5" x14ac:dyDescent="0.2">
      <c r="A58" s="180" t="s">
        <v>60</v>
      </c>
      <c r="B58" s="181" t="s">
        <v>925</v>
      </c>
      <c r="C58" s="182">
        <v>0</v>
      </c>
      <c r="D58" s="182">
        <v>0</v>
      </c>
      <c r="E58" s="182">
        <v>0</v>
      </c>
    </row>
    <row r="59" spans="1:5" x14ac:dyDescent="0.2">
      <c r="A59" s="180" t="s">
        <v>61</v>
      </c>
      <c r="B59" s="181" t="s">
        <v>926</v>
      </c>
      <c r="C59" s="182">
        <v>0</v>
      </c>
      <c r="D59" s="182">
        <v>0</v>
      </c>
      <c r="E59" s="182">
        <v>0</v>
      </c>
    </row>
    <row r="60" spans="1:5" x14ac:dyDescent="0.2">
      <c r="A60" s="180" t="s">
        <v>62</v>
      </c>
      <c r="B60" s="181" t="s">
        <v>927</v>
      </c>
      <c r="C60" s="182">
        <v>0</v>
      </c>
      <c r="D60" s="182">
        <v>0</v>
      </c>
      <c r="E60" s="182">
        <v>0</v>
      </c>
    </row>
    <row r="61" spans="1:5" x14ac:dyDescent="0.2">
      <c r="A61" s="180" t="s">
        <v>63</v>
      </c>
      <c r="B61" s="181" t="s">
        <v>928</v>
      </c>
      <c r="C61" s="182">
        <v>2300000</v>
      </c>
      <c r="D61" s="182">
        <v>2300000</v>
      </c>
      <c r="E61" s="182">
        <v>1733865</v>
      </c>
    </row>
    <row r="62" spans="1:5" x14ac:dyDescent="0.2">
      <c r="A62" s="180" t="s">
        <v>64</v>
      </c>
      <c r="B62" s="181" t="s">
        <v>1134</v>
      </c>
      <c r="C62" s="182">
        <v>79375000</v>
      </c>
      <c r="D62" s="182">
        <v>129635000</v>
      </c>
      <c r="E62" s="182">
        <v>125273119</v>
      </c>
    </row>
    <row r="63" spans="1:5" x14ac:dyDescent="0.2">
      <c r="A63" s="135" t="s">
        <v>65</v>
      </c>
      <c r="B63" s="136" t="s">
        <v>1135</v>
      </c>
      <c r="C63" s="138">
        <v>320394000</v>
      </c>
      <c r="D63" s="138">
        <v>374717048</v>
      </c>
      <c r="E63" s="138">
        <v>330220964</v>
      </c>
    </row>
    <row r="64" spans="1:5" x14ac:dyDescent="0.2">
      <c r="A64" s="180" t="s">
        <v>66</v>
      </c>
      <c r="B64" s="181" t="s">
        <v>929</v>
      </c>
      <c r="C64" s="182">
        <v>0</v>
      </c>
      <c r="D64" s="182">
        <v>0</v>
      </c>
      <c r="E64" s="182">
        <v>0</v>
      </c>
    </row>
    <row r="65" spans="1:5" x14ac:dyDescent="0.2">
      <c r="A65" s="180" t="s">
        <v>67</v>
      </c>
      <c r="B65" s="181" t="s">
        <v>1136</v>
      </c>
      <c r="C65" s="182">
        <v>0</v>
      </c>
      <c r="D65" s="182">
        <v>0</v>
      </c>
      <c r="E65" s="182">
        <v>0</v>
      </c>
    </row>
    <row r="66" spans="1:5" x14ac:dyDescent="0.2">
      <c r="A66" s="180" t="s">
        <v>68</v>
      </c>
      <c r="B66" s="181" t="s">
        <v>930</v>
      </c>
      <c r="C66" s="182">
        <v>0</v>
      </c>
      <c r="D66" s="182">
        <v>0</v>
      </c>
      <c r="E66" s="182">
        <v>0</v>
      </c>
    </row>
    <row r="67" spans="1:5" x14ac:dyDescent="0.2">
      <c r="A67" s="180" t="s">
        <v>69</v>
      </c>
      <c r="B67" s="181" t="s">
        <v>931</v>
      </c>
      <c r="C67" s="182">
        <v>0</v>
      </c>
      <c r="D67" s="182">
        <v>0</v>
      </c>
      <c r="E67" s="182">
        <v>0</v>
      </c>
    </row>
    <row r="68" spans="1:5" x14ac:dyDescent="0.2">
      <c r="A68" s="180" t="s">
        <v>70</v>
      </c>
      <c r="B68" s="181" t="s">
        <v>932</v>
      </c>
      <c r="C68" s="182">
        <v>0</v>
      </c>
      <c r="D68" s="182">
        <v>0</v>
      </c>
      <c r="E68" s="182">
        <v>0</v>
      </c>
    </row>
    <row r="69" spans="1:5" x14ac:dyDescent="0.2">
      <c r="A69" s="180" t="s">
        <v>71</v>
      </c>
      <c r="B69" s="181" t="s">
        <v>933</v>
      </c>
      <c r="C69" s="182">
        <v>0</v>
      </c>
      <c r="D69" s="182">
        <v>0</v>
      </c>
      <c r="E69" s="182">
        <v>0</v>
      </c>
    </row>
    <row r="70" spans="1:5" x14ac:dyDescent="0.2">
      <c r="A70" s="180" t="s">
        <v>72</v>
      </c>
      <c r="B70" s="181" t="s">
        <v>934</v>
      </c>
      <c r="C70" s="182">
        <v>0</v>
      </c>
      <c r="D70" s="182">
        <v>0</v>
      </c>
      <c r="E70" s="182">
        <v>0</v>
      </c>
    </row>
    <row r="71" spans="1:5" x14ac:dyDescent="0.2">
      <c r="A71" s="180" t="s">
        <v>73</v>
      </c>
      <c r="B71" s="181" t="s">
        <v>935</v>
      </c>
      <c r="C71" s="182">
        <v>0</v>
      </c>
      <c r="D71" s="182">
        <v>0</v>
      </c>
      <c r="E71" s="182">
        <v>0</v>
      </c>
    </row>
    <row r="72" spans="1:5" x14ac:dyDescent="0.2">
      <c r="A72" s="180" t="s">
        <v>74</v>
      </c>
      <c r="B72" s="181" t="s">
        <v>936</v>
      </c>
      <c r="C72" s="182">
        <v>0</v>
      </c>
      <c r="D72" s="182">
        <v>0</v>
      </c>
      <c r="E72" s="182">
        <v>0</v>
      </c>
    </row>
    <row r="73" spans="1:5" x14ac:dyDescent="0.2">
      <c r="A73" s="180" t="s">
        <v>75</v>
      </c>
      <c r="B73" s="181" t="s">
        <v>937</v>
      </c>
      <c r="C73" s="182">
        <v>0</v>
      </c>
      <c r="D73" s="182">
        <v>0</v>
      </c>
      <c r="E73" s="182">
        <v>0</v>
      </c>
    </row>
    <row r="74" spans="1:5" x14ac:dyDescent="0.2">
      <c r="A74" s="180" t="s">
        <v>76</v>
      </c>
      <c r="B74" s="181" t="s">
        <v>1137</v>
      </c>
      <c r="C74" s="182">
        <v>0</v>
      </c>
      <c r="D74" s="182">
        <v>0</v>
      </c>
      <c r="E74" s="182">
        <v>0</v>
      </c>
    </row>
    <row r="75" spans="1:5" x14ac:dyDescent="0.2">
      <c r="A75" s="180" t="s">
        <v>77</v>
      </c>
      <c r="B75" s="181" t="s">
        <v>1138</v>
      </c>
      <c r="C75" s="182">
        <v>0</v>
      </c>
      <c r="D75" s="182">
        <v>0</v>
      </c>
      <c r="E75" s="182">
        <v>0</v>
      </c>
    </row>
    <row r="76" spans="1:5" x14ac:dyDescent="0.2">
      <c r="A76" s="180" t="s">
        <v>78</v>
      </c>
      <c r="B76" s="181" t="s">
        <v>938</v>
      </c>
      <c r="C76" s="182">
        <v>0</v>
      </c>
      <c r="D76" s="182">
        <v>0</v>
      </c>
      <c r="E76" s="182">
        <v>0</v>
      </c>
    </row>
    <row r="77" spans="1:5" x14ac:dyDescent="0.2">
      <c r="A77" s="180" t="s">
        <v>79</v>
      </c>
      <c r="B77" s="181" t="s">
        <v>1341</v>
      </c>
      <c r="C77" s="182">
        <v>0</v>
      </c>
      <c r="D77" s="182">
        <v>0</v>
      </c>
      <c r="E77" s="182">
        <v>0</v>
      </c>
    </row>
    <row r="78" spans="1:5" x14ac:dyDescent="0.2">
      <c r="A78" s="180" t="s">
        <v>80</v>
      </c>
      <c r="B78" s="181" t="s">
        <v>939</v>
      </c>
      <c r="C78" s="182">
        <v>0</v>
      </c>
      <c r="D78" s="182">
        <v>0</v>
      </c>
      <c r="E78" s="182">
        <v>0</v>
      </c>
    </row>
    <row r="79" spans="1:5" x14ac:dyDescent="0.2">
      <c r="A79" s="180" t="s">
        <v>81</v>
      </c>
      <c r="B79" s="181" t="s">
        <v>940</v>
      </c>
      <c r="C79" s="182">
        <v>0</v>
      </c>
      <c r="D79" s="182">
        <v>0</v>
      </c>
      <c r="E79" s="182">
        <v>0</v>
      </c>
    </row>
    <row r="80" spans="1:5" x14ac:dyDescent="0.2">
      <c r="A80" s="180" t="s">
        <v>82</v>
      </c>
      <c r="B80" s="181" t="s">
        <v>1139</v>
      </c>
      <c r="C80" s="182">
        <v>0</v>
      </c>
      <c r="D80" s="182">
        <v>0</v>
      </c>
      <c r="E80" s="182">
        <v>0</v>
      </c>
    </row>
    <row r="81" spans="1:5" x14ac:dyDescent="0.2">
      <c r="A81" s="180" t="s">
        <v>83</v>
      </c>
      <c r="B81" s="181" t="s">
        <v>941</v>
      </c>
      <c r="C81" s="182">
        <v>0</v>
      </c>
      <c r="D81" s="182">
        <v>0</v>
      </c>
      <c r="E81" s="182">
        <v>0</v>
      </c>
    </row>
    <row r="82" spans="1:5" ht="25.5" x14ac:dyDescent="0.2">
      <c r="A82" s="180" t="s">
        <v>84</v>
      </c>
      <c r="B82" s="181" t="s">
        <v>942</v>
      </c>
      <c r="C82" s="182">
        <v>0</v>
      </c>
      <c r="D82" s="182">
        <v>0</v>
      </c>
      <c r="E82" s="182">
        <v>0</v>
      </c>
    </row>
    <row r="83" spans="1:5" x14ac:dyDescent="0.2">
      <c r="A83" s="180" t="s">
        <v>85</v>
      </c>
      <c r="B83" s="181" t="s">
        <v>943</v>
      </c>
      <c r="C83" s="182">
        <v>0</v>
      </c>
      <c r="D83" s="182">
        <v>0</v>
      </c>
      <c r="E83" s="182">
        <v>0</v>
      </c>
    </row>
    <row r="84" spans="1:5" x14ac:dyDescent="0.2">
      <c r="A84" s="180" t="s">
        <v>86</v>
      </c>
      <c r="B84" s="181" t="s">
        <v>944</v>
      </c>
      <c r="C84" s="182">
        <v>0</v>
      </c>
      <c r="D84" s="182">
        <v>0</v>
      </c>
      <c r="E84" s="182">
        <v>0</v>
      </c>
    </row>
    <row r="85" spans="1:5" x14ac:dyDescent="0.2">
      <c r="A85" s="180" t="s">
        <v>87</v>
      </c>
      <c r="B85" s="181" t="s">
        <v>1153</v>
      </c>
      <c r="C85" s="182">
        <v>0</v>
      </c>
      <c r="D85" s="182">
        <v>0</v>
      </c>
      <c r="E85" s="182">
        <v>0</v>
      </c>
    </row>
    <row r="86" spans="1:5" ht="25.5" x14ac:dyDescent="0.2">
      <c r="A86" s="180" t="s">
        <v>88</v>
      </c>
      <c r="B86" s="181" t="s">
        <v>1154</v>
      </c>
      <c r="C86" s="182">
        <v>0</v>
      </c>
      <c r="D86" s="182">
        <v>0</v>
      </c>
      <c r="E86" s="182">
        <v>0</v>
      </c>
    </row>
    <row r="87" spans="1:5" x14ac:dyDescent="0.2">
      <c r="A87" s="180" t="s">
        <v>89</v>
      </c>
      <c r="B87" s="181" t="s">
        <v>1342</v>
      </c>
      <c r="C87" s="182">
        <v>0</v>
      </c>
      <c r="D87" s="182">
        <v>0</v>
      </c>
      <c r="E87" s="182">
        <v>0</v>
      </c>
    </row>
    <row r="88" spans="1:5" x14ac:dyDescent="0.2">
      <c r="A88" s="180" t="s">
        <v>90</v>
      </c>
      <c r="B88" s="181" t="s">
        <v>1343</v>
      </c>
      <c r="C88" s="182">
        <v>0</v>
      </c>
      <c r="D88" s="182">
        <v>0</v>
      </c>
      <c r="E88" s="182">
        <v>0</v>
      </c>
    </row>
    <row r="89" spans="1:5" ht="38.25" x14ac:dyDescent="0.2">
      <c r="A89" s="180" t="s">
        <v>91</v>
      </c>
      <c r="B89" s="181" t="s">
        <v>945</v>
      </c>
      <c r="C89" s="182">
        <v>0</v>
      </c>
      <c r="D89" s="182">
        <v>0</v>
      </c>
      <c r="E89" s="182">
        <v>0</v>
      </c>
    </row>
    <row r="90" spans="1:5" x14ac:dyDescent="0.2">
      <c r="A90" s="180" t="s">
        <v>92</v>
      </c>
      <c r="B90" s="181" t="s">
        <v>946</v>
      </c>
      <c r="C90" s="182">
        <v>0</v>
      </c>
      <c r="D90" s="182">
        <v>0</v>
      </c>
      <c r="E90" s="182">
        <v>0</v>
      </c>
    </row>
    <row r="91" spans="1:5" x14ac:dyDescent="0.2">
      <c r="A91" s="180" t="s">
        <v>93</v>
      </c>
      <c r="B91" s="181" t="s">
        <v>947</v>
      </c>
      <c r="C91" s="182">
        <v>0</v>
      </c>
      <c r="D91" s="182">
        <v>0</v>
      </c>
      <c r="E91" s="182">
        <v>0</v>
      </c>
    </row>
    <row r="92" spans="1:5" x14ac:dyDescent="0.2">
      <c r="A92" s="180" t="s">
        <v>94</v>
      </c>
      <c r="B92" s="181" t="s">
        <v>948</v>
      </c>
      <c r="C92" s="182">
        <v>0</v>
      </c>
      <c r="D92" s="182">
        <v>0</v>
      </c>
      <c r="E92" s="182">
        <v>0</v>
      </c>
    </row>
    <row r="93" spans="1:5" x14ac:dyDescent="0.2">
      <c r="A93" s="180" t="s">
        <v>95</v>
      </c>
      <c r="B93" s="181" t="s">
        <v>949</v>
      </c>
      <c r="C93" s="182">
        <v>0</v>
      </c>
      <c r="D93" s="182">
        <v>0</v>
      </c>
      <c r="E93" s="182">
        <v>0</v>
      </c>
    </row>
    <row r="94" spans="1:5" x14ac:dyDescent="0.2">
      <c r="A94" s="180" t="s">
        <v>96</v>
      </c>
      <c r="B94" s="181" t="s">
        <v>950</v>
      </c>
      <c r="C94" s="182">
        <v>0</v>
      </c>
      <c r="D94" s="182">
        <v>0</v>
      </c>
      <c r="E94" s="182">
        <v>0</v>
      </c>
    </row>
    <row r="95" spans="1:5" x14ac:dyDescent="0.2">
      <c r="A95" s="180" t="s">
        <v>97</v>
      </c>
      <c r="B95" s="181" t="s">
        <v>951</v>
      </c>
      <c r="C95" s="182">
        <v>0</v>
      </c>
      <c r="D95" s="182">
        <v>0</v>
      </c>
      <c r="E95" s="182">
        <v>0</v>
      </c>
    </row>
    <row r="96" spans="1:5" x14ac:dyDescent="0.2">
      <c r="A96" s="180" t="s">
        <v>98</v>
      </c>
      <c r="B96" s="181" t="s">
        <v>952</v>
      </c>
      <c r="C96" s="182">
        <v>0</v>
      </c>
      <c r="D96" s="182">
        <v>0</v>
      </c>
      <c r="E96" s="182">
        <v>0</v>
      </c>
    </row>
    <row r="97" spans="1:5" x14ac:dyDescent="0.2">
      <c r="A97" s="180" t="s">
        <v>99</v>
      </c>
      <c r="B97" s="181" t="s">
        <v>1344</v>
      </c>
      <c r="C97" s="182">
        <v>0</v>
      </c>
      <c r="D97" s="182">
        <v>0</v>
      </c>
      <c r="E97" s="182">
        <v>0</v>
      </c>
    </row>
    <row r="98" spans="1:5" x14ac:dyDescent="0.2">
      <c r="A98" s="180" t="s">
        <v>100</v>
      </c>
      <c r="B98" s="181" t="s">
        <v>953</v>
      </c>
      <c r="C98" s="182">
        <v>0</v>
      </c>
      <c r="D98" s="182">
        <v>0</v>
      </c>
      <c r="E98" s="182">
        <v>0</v>
      </c>
    </row>
    <row r="99" spans="1:5" x14ac:dyDescent="0.2">
      <c r="A99" s="180" t="s">
        <v>101</v>
      </c>
      <c r="B99" s="181" t="s">
        <v>954</v>
      </c>
      <c r="C99" s="182">
        <v>0</v>
      </c>
      <c r="D99" s="182">
        <v>0</v>
      </c>
      <c r="E99" s="182">
        <v>0</v>
      </c>
    </row>
    <row r="100" spans="1:5" x14ac:dyDescent="0.2">
      <c r="A100" s="180" t="s">
        <v>102</v>
      </c>
      <c r="B100" s="181" t="s">
        <v>1345</v>
      </c>
      <c r="C100" s="182">
        <v>0</v>
      </c>
      <c r="D100" s="182">
        <v>0</v>
      </c>
      <c r="E100" s="182">
        <v>0</v>
      </c>
    </row>
    <row r="101" spans="1:5" x14ac:dyDescent="0.2">
      <c r="A101" s="180" t="s">
        <v>103</v>
      </c>
      <c r="B101" s="181" t="s">
        <v>955</v>
      </c>
      <c r="C101" s="182">
        <v>0</v>
      </c>
      <c r="D101" s="182">
        <v>0</v>
      </c>
      <c r="E101" s="182">
        <v>0</v>
      </c>
    </row>
    <row r="102" spans="1:5" x14ac:dyDescent="0.2">
      <c r="A102" s="180" t="s">
        <v>104</v>
      </c>
      <c r="B102" s="181" t="s">
        <v>956</v>
      </c>
      <c r="C102" s="182">
        <v>0</v>
      </c>
      <c r="D102" s="182">
        <v>0</v>
      </c>
      <c r="E102" s="182">
        <v>0</v>
      </c>
    </row>
    <row r="103" spans="1:5" x14ac:dyDescent="0.2">
      <c r="A103" s="180" t="s">
        <v>105</v>
      </c>
      <c r="B103" s="181" t="s">
        <v>1346</v>
      </c>
      <c r="C103" s="182">
        <v>24494000</v>
      </c>
      <c r="D103" s="182">
        <v>24494000</v>
      </c>
      <c r="E103" s="182">
        <v>12007443</v>
      </c>
    </row>
    <row r="104" spans="1:5" x14ac:dyDescent="0.2">
      <c r="A104" s="180" t="s">
        <v>106</v>
      </c>
      <c r="B104" s="181" t="s">
        <v>957</v>
      </c>
      <c r="C104" s="182">
        <v>0</v>
      </c>
      <c r="D104" s="182">
        <v>0</v>
      </c>
      <c r="E104" s="182">
        <v>0</v>
      </c>
    </row>
    <row r="105" spans="1:5" x14ac:dyDescent="0.2">
      <c r="A105" s="180" t="s">
        <v>107</v>
      </c>
      <c r="B105" s="181" t="s">
        <v>958</v>
      </c>
      <c r="C105" s="182">
        <v>0</v>
      </c>
      <c r="D105" s="182">
        <v>0</v>
      </c>
      <c r="E105" s="182">
        <v>0</v>
      </c>
    </row>
    <row r="106" spans="1:5" x14ac:dyDescent="0.2">
      <c r="A106" s="180" t="s">
        <v>108</v>
      </c>
      <c r="B106" s="181" t="s">
        <v>959</v>
      </c>
      <c r="C106" s="182">
        <v>0</v>
      </c>
      <c r="D106" s="182">
        <v>0</v>
      </c>
      <c r="E106" s="182">
        <v>0</v>
      </c>
    </row>
    <row r="107" spans="1:5" x14ac:dyDescent="0.2">
      <c r="A107" s="180" t="s">
        <v>109</v>
      </c>
      <c r="B107" s="181" t="s">
        <v>1140</v>
      </c>
      <c r="C107" s="182">
        <v>0</v>
      </c>
      <c r="D107" s="182">
        <v>0</v>
      </c>
      <c r="E107" s="182">
        <v>0</v>
      </c>
    </row>
    <row r="108" spans="1:5" x14ac:dyDescent="0.2">
      <c r="A108" s="180" t="s">
        <v>110</v>
      </c>
      <c r="B108" s="181" t="s">
        <v>960</v>
      </c>
      <c r="C108" s="182">
        <v>0</v>
      </c>
      <c r="D108" s="182">
        <v>0</v>
      </c>
      <c r="E108" s="182">
        <v>0</v>
      </c>
    </row>
    <row r="109" spans="1:5" ht="25.5" x14ac:dyDescent="0.2">
      <c r="A109" s="180" t="s">
        <v>111</v>
      </c>
      <c r="B109" s="181" t="s">
        <v>961</v>
      </c>
      <c r="C109" s="182">
        <v>0</v>
      </c>
      <c r="D109" s="182">
        <v>0</v>
      </c>
      <c r="E109" s="182">
        <v>0</v>
      </c>
    </row>
    <row r="110" spans="1:5" x14ac:dyDescent="0.2">
      <c r="A110" s="180" t="s">
        <v>112</v>
      </c>
      <c r="B110" s="181" t="s">
        <v>962</v>
      </c>
      <c r="C110" s="182">
        <v>0</v>
      </c>
      <c r="D110" s="182">
        <v>0</v>
      </c>
      <c r="E110" s="182">
        <v>0</v>
      </c>
    </row>
    <row r="111" spans="1:5" ht="25.5" x14ac:dyDescent="0.2">
      <c r="A111" s="180" t="s">
        <v>113</v>
      </c>
      <c r="B111" s="181" t="s">
        <v>1347</v>
      </c>
      <c r="C111" s="182">
        <v>0</v>
      </c>
      <c r="D111" s="182">
        <v>0</v>
      </c>
      <c r="E111" s="182">
        <v>0</v>
      </c>
    </row>
    <row r="112" spans="1:5" x14ac:dyDescent="0.2">
      <c r="A112" s="180" t="s">
        <v>114</v>
      </c>
      <c r="B112" s="181" t="s">
        <v>963</v>
      </c>
      <c r="C112" s="182">
        <v>0</v>
      </c>
      <c r="D112" s="182">
        <v>0</v>
      </c>
      <c r="E112" s="182">
        <v>0</v>
      </c>
    </row>
    <row r="113" spans="1:5" ht="25.5" x14ac:dyDescent="0.2">
      <c r="A113" s="180" t="s">
        <v>115</v>
      </c>
      <c r="B113" s="181" t="s">
        <v>964</v>
      </c>
      <c r="C113" s="182">
        <v>0</v>
      </c>
      <c r="D113" s="182">
        <v>0</v>
      </c>
      <c r="E113" s="182">
        <v>0</v>
      </c>
    </row>
    <row r="114" spans="1:5" x14ac:dyDescent="0.2">
      <c r="A114" s="180" t="s">
        <v>116</v>
      </c>
      <c r="B114" s="181" t="s">
        <v>965</v>
      </c>
      <c r="C114" s="182">
        <v>0</v>
      </c>
      <c r="D114" s="182">
        <v>0</v>
      </c>
      <c r="E114" s="182">
        <v>0</v>
      </c>
    </row>
    <row r="115" spans="1:5" x14ac:dyDescent="0.2">
      <c r="A115" s="180" t="s">
        <v>117</v>
      </c>
      <c r="B115" s="181" t="s">
        <v>1431</v>
      </c>
      <c r="C115" s="182">
        <v>0</v>
      </c>
      <c r="D115" s="182">
        <v>0</v>
      </c>
      <c r="E115" s="182">
        <v>0</v>
      </c>
    </row>
    <row r="116" spans="1:5" x14ac:dyDescent="0.2">
      <c r="A116" s="180" t="s">
        <v>118</v>
      </c>
      <c r="B116" s="181" t="s">
        <v>966</v>
      </c>
      <c r="C116" s="182">
        <v>0</v>
      </c>
      <c r="D116" s="182">
        <v>0</v>
      </c>
      <c r="E116" s="182">
        <v>0</v>
      </c>
    </row>
    <row r="117" spans="1:5" x14ac:dyDescent="0.2">
      <c r="A117" s="180" t="s">
        <v>119</v>
      </c>
      <c r="B117" s="181" t="s">
        <v>371</v>
      </c>
      <c r="C117" s="182">
        <v>0</v>
      </c>
      <c r="D117" s="182">
        <v>0</v>
      </c>
      <c r="E117" s="182">
        <v>0</v>
      </c>
    </row>
    <row r="118" spans="1:5" x14ac:dyDescent="0.2">
      <c r="A118" s="180" t="s">
        <v>120</v>
      </c>
      <c r="B118" s="181" t="s">
        <v>967</v>
      </c>
      <c r="C118" s="182">
        <v>0</v>
      </c>
      <c r="D118" s="182">
        <v>0</v>
      </c>
      <c r="E118" s="182">
        <v>0</v>
      </c>
    </row>
    <row r="119" spans="1:5" x14ac:dyDescent="0.2">
      <c r="A119" s="180" t="s">
        <v>121</v>
      </c>
      <c r="B119" s="181" t="s">
        <v>968</v>
      </c>
      <c r="C119" s="182">
        <v>0</v>
      </c>
      <c r="D119" s="182">
        <v>0</v>
      </c>
      <c r="E119" s="182">
        <v>0</v>
      </c>
    </row>
    <row r="120" spans="1:5" x14ac:dyDescent="0.2">
      <c r="A120" s="180" t="s">
        <v>122</v>
      </c>
      <c r="B120" s="181" t="s">
        <v>969</v>
      </c>
      <c r="C120" s="182">
        <v>0</v>
      </c>
      <c r="D120" s="182">
        <v>0</v>
      </c>
      <c r="E120" s="182">
        <v>12007443</v>
      </c>
    </row>
    <row r="121" spans="1:5" ht="25.5" x14ac:dyDescent="0.2">
      <c r="A121" s="180" t="s">
        <v>123</v>
      </c>
      <c r="B121" s="181" t="s">
        <v>372</v>
      </c>
      <c r="C121" s="182">
        <v>0</v>
      </c>
      <c r="D121" s="182">
        <v>0</v>
      </c>
      <c r="E121" s="182">
        <v>0</v>
      </c>
    </row>
    <row r="122" spans="1:5" ht="25.5" x14ac:dyDescent="0.2">
      <c r="A122" s="180" t="s">
        <v>124</v>
      </c>
      <c r="B122" s="181" t="s">
        <v>970</v>
      </c>
      <c r="C122" s="182">
        <v>0</v>
      </c>
      <c r="D122" s="182">
        <v>0</v>
      </c>
      <c r="E122" s="182">
        <v>0</v>
      </c>
    </row>
    <row r="123" spans="1:5" x14ac:dyDescent="0.2">
      <c r="A123" s="135" t="s">
        <v>125</v>
      </c>
      <c r="B123" s="136" t="s">
        <v>1348</v>
      </c>
      <c r="C123" s="138">
        <v>24494000</v>
      </c>
      <c r="D123" s="138">
        <v>24494000</v>
      </c>
      <c r="E123" s="138">
        <v>12007443</v>
      </c>
    </row>
    <row r="124" spans="1:5" x14ac:dyDescent="0.2">
      <c r="A124" s="180" t="s">
        <v>126</v>
      </c>
      <c r="B124" s="181" t="s">
        <v>1349</v>
      </c>
      <c r="C124" s="182">
        <v>0</v>
      </c>
      <c r="D124" s="182">
        <v>0</v>
      </c>
      <c r="E124" s="182">
        <v>0</v>
      </c>
    </row>
    <row r="125" spans="1:5" x14ac:dyDescent="0.2">
      <c r="A125" s="180" t="s">
        <v>127</v>
      </c>
      <c r="B125" s="181" t="s">
        <v>971</v>
      </c>
      <c r="C125" s="182">
        <v>0</v>
      </c>
      <c r="D125" s="182">
        <v>0</v>
      </c>
      <c r="E125" s="182">
        <v>0</v>
      </c>
    </row>
    <row r="126" spans="1:5" x14ac:dyDescent="0.2">
      <c r="A126" s="180" t="s">
        <v>128</v>
      </c>
      <c r="B126" s="181" t="s">
        <v>373</v>
      </c>
      <c r="C126" s="182">
        <v>988000</v>
      </c>
      <c r="D126" s="182">
        <v>1190420</v>
      </c>
      <c r="E126" s="182">
        <v>1190420</v>
      </c>
    </row>
    <row r="127" spans="1:5" x14ac:dyDescent="0.2">
      <c r="A127" s="180" t="s">
        <v>129</v>
      </c>
      <c r="B127" s="181" t="s">
        <v>374</v>
      </c>
      <c r="C127" s="182">
        <v>0</v>
      </c>
      <c r="D127" s="182">
        <v>0</v>
      </c>
      <c r="E127" s="182">
        <v>0</v>
      </c>
    </row>
    <row r="128" spans="1:5" x14ac:dyDescent="0.2">
      <c r="A128" s="180" t="s">
        <v>130</v>
      </c>
      <c r="B128" s="181" t="s">
        <v>375</v>
      </c>
      <c r="C128" s="182">
        <v>0</v>
      </c>
      <c r="D128" s="182">
        <v>0</v>
      </c>
      <c r="E128" s="182">
        <v>0</v>
      </c>
    </row>
    <row r="129" spans="1:5" x14ac:dyDescent="0.2">
      <c r="A129" s="180" t="s">
        <v>131</v>
      </c>
      <c r="B129" s="181" t="s">
        <v>1350</v>
      </c>
      <c r="C129" s="182">
        <v>988000</v>
      </c>
      <c r="D129" s="182">
        <v>1190420</v>
      </c>
      <c r="E129" s="182">
        <v>1190420</v>
      </c>
    </row>
    <row r="130" spans="1:5" ht="25.5" x14ac:dyDescent="0.2">
      <c r="A130" s="180" t="s">
        <v>132</v>
      </c>
      <c r="B130" s="181" t="s">
        <v>376</v>
      </c>
      <c r="C130" s="182">
        <v>0</v>
      </c>
      <c r="D130" s="182">
        <v>0</v>
      </c>
      <c r="E130" s="182">
        <v>0</v>
      </c>
    </row>
    <row r="131" spans="1:5" ht="25.5" x14ac:dyDescent="0.2">
      <c r="A131" s="180" t="s">
        <v>133</v>
      </c>
      <c r="B131" s="181" t="s">
        <v>1351</v>
      </c>
      <c r="C131" s="182">
        <v>0</v>
      </c>
      <c r="D131" s="182">
        <v>0</v>
      </c>
      <c r="E131" s="182">
        <v>0</v>
      </c>
    </row>
    <row r="132" spans="1:5" x14ac:dyDescent="0.2">
      <c r="A132" s="180" t="s">
        <v>134</v>
      </c>
      <c r="B132" s="181" t="s">
        <v>972</v>
      </c>
      <c r="C132" s="182">
        <v>0</v>
      </c>
      <c r="D132" s="182">
        <v>0</v>
      </c>
      <c r="E132" s="182">
        <v>0</v>
      </c>
    </row>
    <row r="133" spans="1:5" x14ac:dyDescent="0.2">
      <c r="A133" s="180" t="s">
        <v>135</v>
      </c>
      <c r="B133" s="181" t="s">
        <v>973</v>
      </c>
      <c r="C133" s="182">
        <v>0</v>
      </c>
      <c r="D133" s="182">
        <v>0</v>
      </c>
      <c r="E133" s="182">
        <v>0</v>
      </c>
    </row>
    <row r="134" spans="1:5" ht="25.5" x14ac:dyDescent="0.2">
      <c r="A134" s="180" t="s">
        <v>136</v>
      </c>
      <c r="B134" s="181" t="s">
        <v>1432</v>
      </c>
      <c r="C134" s="182">
        <v>0</v>
      </c>
      <c r="D134" s="182">
        <v>0</v>
      </c>
      <c r="E134" s="182">
        <v>0</v>
      </c>
    </row>
    <row r="135" spans="1:5" x14ac:dyDescent="0.2">
      <c r="A135" s="180" t="s">
        <v>137</v>
      </c>
      <c r="B135" s="181" t="s">
        <v>974</v>
      </c>
      <c r="C135" s="182">
        <v>0</v>
      </c>
      <c r="D135" s="182">
        <v>0</v>
      </c>
      <c r="E135" s="182">
        <v>0</v>
      </c>
    </row>
    <row r="136" spans="1:5" x14ac:dyDescent="0.2">
      <c r="A136" s="180" t="s">
        <v>138</v>
      </c>
      <c r="B136" s="181" t="s">
        <v>975</v>
      </c>
      <c r="C136" s="182">
        <v>0</v>
      </c>
      <c r="D136" s="182">
        <v>0</v>
      </c>
      <c r="E136" s="182">
        <v>0</v>
      </c>
    </row>
    <row r="137" spans="1:5" x14ac:dyDescent="0.2">
      <c r="A137" s="180" t="s">
        <v>139</v>
      </c>
      <c r="B137" s="181" t="s">
        <v>976</v>
      </c>
      <c r="C137" s="182">
        <v>0</v>
      </c>
      <c r="D137" s="182">
        <v>0</v>
      </c>
      <c r="E137" s="182">
        <v>0</v>
      </c>
    </row>
    <row r="138" spans="1:5" x14ac:dyDescent="0.2">
      <c r="A138" s="180" t="s">
        <v>140</v>
      </c>
      <c r="B138" s="181" t="s">
        <v>977</v>
      </c>
      <c r="C138" s="182">
        <v>0</v>
      </c>
      <c r="D138" s="182">
        <v>0</v>
      </c>
      <c r="E138" s="182">
        <v>0</v>
      </c>
    </row>
    <row r="139" spans="1:5" x14ac:dyDescent="0.2">
      <c r="A139" s="180" t="s">
        <v>141</v>
      </c>
      <c r="B139" s="181" t="s">
        <v>978</v>
      </c>
      <c r="C139" s="182">
        <v>0</v>
      </c>
      <c r="D139" s="182">
        <v>0</v>
      </c>
      <c r="E139" s="182">
        <v>0</v>
      </c>
    </row>
    <row r="140" spans="1:5" x14ac:dyDescent="0.2">
      <c r="A140" s="180" t="s">
        <v>142</v>
      </c>
      <c r="B140" s="181" t="s">
        <v>979</v>
      </c>
      <c r="C140" s="182">
        <v>0</v>
      </c>
      <c r="D140" s="182">
        <v>0</v>
      </c>
      <c r="E140" s="182">
        <v>0</v>
      </c>
    </row>
    <row r="141" spans="1:5" x14ac:dyDescent="0.2">
      <c r="A141" s="180" t="s">
        <v>144</v>
      </c>
      <c r="B141" s="181" t="s">
        <v>980</v>
      </c>
      <c r="C141" s="182">
        <v>0</v>
      </c>
      <c r="D141" s="182">
        <v>0</v>
      </c>
      <c r="E141" s="182">
        <v>0</v>
      </c>
    </row>
    <row r="142" spans="1:5" ht="25.5" x14ac:dyDescent="0.2">
      <c r="A142" s="180" t="s">
        <v>145</v>
      </c>
      <c r="B142" s="181" t="s">
        <v>1352</v>
      </c>
      <c r="C142" s="182">
        <v>0</v>
      </c>
      <c r="D142" s="182">
        <v>0</v>
      </c>
      <c r="E142" s="182">
        <v>0</v>
      </c>
    </row>
    <row r="143" spans="1:5" x14ac:dyDescent="0.2">
      <c r="A143" s="180" t="s">
        <v>146</v>
      </c>
      <c r="B143" s="181" t="s">
        <v>981</v>
      </c>
      <c r="C143" s="182">
        <v>0</v>
      </c>
      <c r="D143" s="182">
        <v>0</v>
      </c>
      <c r="E143" s="182">
        <v>0</v>
      </c>
    </row>
    <row r="144" spans="1:5" x14ac:dyDescent="0.2">
      <c r="A144" s="180" t="s">
        <v>147</v>
      </c>
      <c r="B144" s="181" t="s">
        <v>982</v>
      </c>
      <c r="C144" s="182">
        <v>0</v>
      </c>
      <c r="D144" s="182">
        <v>0</v>
      </c>
      <c r="E144" s="182">
        <v>0</v>
      </c>
    </row>
    <row r="145" spans="1:5" ht="25.5" x14ac:dyDescent="0.2">
      <c r="A145" s="180" t="s">
        <v>148</v>
      </c>
      <c r="B145" s="181" t="s">
        <v>1433</v>
      </c>
      <c r="C145" s="182">
        <v>0</v>
      </c>
      <c r="D145" s="182">
        <v>0</v>
      </c>
      <c r="E145" s="182">
        <v>0</v>
      </c>
    </row>
    <row r="146" spans="1:5" x14ac:dyDescent="0.2">
      <c r="A146" s="180" t="s">
        <v>149</v>
      </c>
      <c r="B146" s="181" t="s">
        <v>983</v>
      </c>
      <c r="C146" s="182">
        <v>0</v>
      </c>
      <c r="D146" s="182">
        <v>0</v>
      </c>
      <c r="E146" s="182">
        <v>0</v>
      </c>
    </row>
    <row r="147" spans="1:5" x14ac:dyDescent="0.2">
      <c r="A147" s="180" t="s">
        <v>150</v>
      </c>
      <c r="B147" s="181" t="s">
        <v>984</v>
      </c>
      <c r="C147" s="182">
        <v>0</v>
      </c>
      <c r="D147" s="182">
        <v>0</v>
      </c>
      <c r="E147" s="182">
        <v>0</v>
      </c>
    </row>
    <row r="148" spans="1:5" x14ac:dyDescent="0.2">
      <c r="A148" s="180" t="s">
        <v>151</v>
      </c>
      <c r="B148" s="181" t="s">
        <v>985</v>
      </c>
      <c r="C148" s="182">
        <v>0</v>
      </c>
      <c r="D148" s="182">
        <v>0</v>
      </c>
      <c r="E148" s="182">
        <v>0</v>
      </c>
    </row>
    <row r="149" spans="1:5" x14ac:dyDescent="0.2">
      <c r="A149" s="180" t="s">
        <v>152</v>
      </c>
      <c r="B149" s="181" t="s">
        <v>986</v>
      </c>
      <c r="C149" s="182">
        <v>0</v>
      </c>
      <c r="D149" s="182">
        <v>0</v>
      </c>
      <c r="E149" s="182">
        <v>0</v>
      </c>
    </row>
    <row r="150" spans="1:5" x14ac:dyDescent="0.2">
      <c r="A150" s="180" t="s">
        <v>153</v>
      </c>
      <c r="B150" s="181" t="s">
        <v>987</v>
      </c>
      <c r="C150" s="182">
        <v>0</v>
      </c>
      <c r="D150" s="182">
        <v>0</v>
      </c>
      <c r="E150" s="182">
        <v>0</v>
      </c>
    </row>
    <row r="151" spans="1:5" x14ac:dyDescent="0.2">
      <c r="A151" s="180" t="s">
        <v>154</v>
      </c>
      <c r="B151" s="181" t="s">
        <v>988</v>
      </c>
      <c r="C151" s="182">
        <v>0</v>
      </c>
      <c r="D151" s="182">
        <v>0</v>
      </c>
      <c r="E151" s="182">
        <v>0</v>
      </c>
    </row>
    <row r="152" spans="1:5" x14ac:dyDescent="0.2">
      <c r="A152" s="180" t="s">
        <v>155</v>
      </c>
      <c r="B152" s="181" t="s">
        <v>989</v>
      </c>
      <c r="C152" s="182">
        <v>0</v>
      </c>
      <c r="D152" s="182">
        <v>0</v>
      </c>
      <c r="E152" s="182">
        <v>0</v>
      </c>
    </row>
    <row r="153" spans="1:5" x14ac:dyDescent="0.2">
      <c r="A153" s="180" t="s">
        <v>156</v>
      </c>
      <c r="B153" s="181" t="s">
        <v>1353</v>
      </c>
      <c r="C153" s="182">
        <v>48751000</v>
      </c>
      <c r="D153" s="182">
        <v>49184439</v>
      </c>
      <c r="E153" s="182">
        <v>42101508</v>
      </c>
    </row>
    <row r="154" spans="1:5" x14ac:dyDescent="0.2">
      <c r="A154" s="180" t="s">
        <v>157</v>
      </c>
      <c r="B154" s="181" t="s">
        <v>990</v>
      </c>
      <c r="C154" s="182">
        <v>0</v>
      </c>
      <c r="D154" s="182">
        <v>0</v>
      </c>
      <c r="E154" s="182">
        <v>350000</v>
      </c>
    </row>
    <row r="155" spans="1:5" x14ac:dyDescent="0.2">
      <c r="A155" s="180" t="s">
        <v>158</v>
      </c>
      <c r="B155" s="181" t="s">
        <v>991</v>
      </c>
      <c r="C155" s="182">
        <v>0</v>
      </c>
      <c r="D155" s="182">
        <v>0</v>
      </c>
      <c r="E155" s="182">
        <v>0</v>
      </c>
    </row>
    <row r="156" spans="1:5" ht="25.5" x14ac:dyDescent="0.2">
      <c r="A156" s="180" t="s">
        <v>159</v>
      </c>
      <c r="B156" s="181" t="s">
        <v>1434</v>
      </c>
      <c r="C156" s="182">
        <v>0</v>
      </c>
      <c r="D156" s="182">
        <v>0</v>
      </c>
      <c r="E156" s="182">
        <v>0</v>
      </c>
    </row>
    <row r="157" spans="1:5" x14ac:dyDescent="0.2">
      <c r="A157" s="180" t="s">
        <v>160</v>
      </c>
      <c r="B157" s="181" t="s">
        <v>992</v>
      </c>
      <c r="C157" s="182">
        <v>0</v>
      </c>
      <c r="D157" s="182">
        <v>0</v>
      </c>
      <c r="E157" s="182">
        <v>0</v>
      </c>
    </row>
    <row r="158" spans="1:5" x14ac:dyDescent="0.2">
      <c r="A158" s="180" t="s">
        <v>161</v>
      </c>
      <c r="B158" s="181" t="s">
        <v>993</v>
      </c>
      <c r="C158" s="182">
        <v>0</v>
      </c>
      <c r="D158" s="182">
        <v>0</v>
      </c>
      <c r="E158" s="182">
        <v>0</v>
      </c>
    </row>
    <row r="159" spans="1:5" x14ac:dyDescent="0.2">
      <c r="A159" s="180" t="s">
        <v>162</v>
      </c>
      <c r="B159" s="181" t="s">
        <v>994</v>
      </c>
      <c r="C159" s="182">
        <v>0</v>
      </c>
      <c r="D159" s="182">
        <v>0</v>
      </c>
      <c r="E159" s="182">
        <v>0</v>
      </c>
    </row>
    <row r="160" spans="1:5" x14ac:dyDescent="0.2">
      <c r="A160" s="180" t="s">
        <v>163</v>
      </c>
      <c r="B160" s="181" t="s">
        <v>995</v>
      </c>
      <c r="C160" s="182">
        <v>0</v>
      </c>
      <c r="D160" s="182">
        <v>0</v>
      </c>
      <c r="E160" s="182">
        <v>1413916</v>
      </c>
    </row>
    <row r="161" spans="1:5" x14ac:dyDescent="0.2">
      <c r="A161" s="180" t="s">
        <v>164</v>
      </c>
      <c r="B161" s="181" t="s">
        <v>996</v>
      </c>
      <c r="C161" s="182">
        <v>0</v>
      </c>
      <c r="D161" s="182">
        <v>0</v>
      </c>
      <c r="E161" s="182">
        <v>39837592</v>
      </c>
    </row>
    <row r="162" spans="1:5" x14ac:dyDescent="0.2">
      <c r="A162" s="180" t="s">
        <v>165</v>
      </c>
      <c r="B162" s="181" t="s">
        <v>997</v>
      </c>
      <c r="C162" s="182">
        <v>0</v>
      </c>
      <c r="D162" s="182">
        <v>0</v>
      </c>
      <c r="E162" s="182">
        <v>500000</v>
      </c>
    </row>
    <row r="163" spans="1:5" x14ac:dyDescent="0.2">
      <c r="A163" s="180" t="s">
        <v>166</v>
      </c>
      <c r="B163" s="181" t="s">
        <v>998</v>
      </c>
      <c r="C163" s="182">
        <v>0</v>
      </c>
      <c r="D163" s="182">
        <v>0</v>
      </c>
      <c r="E163" s="182">
        <v>0</v>
      </c>
    </row>
    <row r="164" spans="1:5" ht="25.5" x14ac:dyDescent="0.2">
      <c r="A164" s="180" t="s">
        <v>167</v>
      </c>
      <c r="B164" s="181" t="s">
        <v>1354</v>
      </c>
      <c r="C164" s="182">
        <v>0</v>
      </c>
      <c r="D164" s="182">
        <v>0</v>
      </c>
      <c r="E164" s="182">
        <v>0</v>
      </c>
    </row>
    <row r="165" spans="1:5" ht="25.5" x14ac:dyDescent="0.2">
      <c r="A165" s="180" t="s">
        <v>168</v>
      </c>
      <c r="B165" s="181" t="s">
        <v>999</v>
      </c>
      <c r="C165" s="182">
        <v>0</v>
      </c>
      <c r="D165" s="182">
        <v>0</v>
      </c>
      <c r="E165" s="182">
        <v>0</v>
      </c>
    </row>
    <row r="166" spans="1:5" ht="25.5" x14ac:dyDescent="0.2">
      <c r="A166" s="180" t="s">
        <v>169</v>
      </c>
      <c r="B166" s="181" t="s">
        <v>1355</v>
      </c>
      <c r="C166" s="182">
        <v>0</v>
      </c>
      <c r="D166" s="182">
        <v>0</v>
      </c>
      <c r="E166" s="182">
        <v>0</v>
      </c>
    </row>
    <row r="167" spans="1:5" x14ac:dyDescent="0.2">
      <c r="A167" s="180" t="s">
        <v>170</v>
      </c>
      <c r="B167" s="181" t="s">
        <v>1000</v>
      </c>
      <c r="C167" s="182">
        <v>0</v>
      </c>
      <c r="D167" s="182">
        <v>0</v>
      </c>
      <c r="E167" s="182">
        <v>0</v>
      </c>
    </row>
    <row r="168" spans="1:5" x14ac:dyDescent="0.2">
      <c r="A168" s="180" t="s">
        <v>171</v>
      </c>
      <c r="B168" s="181" t="s">
        <v>1001</v>
      </c>
      <c r="C168" s="182">
        <v>0</v>
      </c>
      <c r="D168" s="182">
        <v>0</v>
      </c>
      <c r="E168" s="182">
        <v>0</v>
      </c>
    </row>
    <row r="169" spans="1:5" x14ac:dyDescent="0.2">
      <c r="A169" s="180" t="s">
        <v>172</v>
      </c>
      <c r="B169" s="181" t="s">
        <v>1002</v>
      </c>
      <c r="C169" s="182">
        <v>0</v>
      </c>
      <c r="D169" s="182">
        <v>0</v>
      </c>
      <c r="E169" s="182">
        <v>0</v>
      </c>
    </row>
    <row r="170" spans="1:5" x14ac:dyDescent="0.2">
      <c r="A170" s="180" t="s">
        <v>173</v>
      </c>
      <c r="B170" s="181" t="s">
        <v>1003</v>
      </c>
      <c r="C170" s="182">
        <v>0</v>
      </c>
      <c r="D170" s="182">
        <v>0</v>
      </c>
      <c r="E170" s="182">
        <v>0</v>
      </c>
    </row>
    <row r="171" spans="1:5" x14ac:dyDescent="0.2">
      <c r="A171" s="180" t="s">
        <v>174</v>
      </c>
      <c r="B171" s="181" t="s">
        <v>1004</v>
      </c>
      <c r="C171" s="182">
        <v>0</v>
      </c>
      <c r="D171" s="182">
        <v>0</v>
      </c>
      <c r="E171" s="182">
        <v>0</v>
      </c>
    </row>
    <row r="172" spans="1:5" x14ac:dyDescent="0.2">
      <c r="A172" s="180" t="s">
        <v>175</v>
      </c>
      <c r="B172" s="181" t="s">
        <v>1005</v>
      </c>
      <c r="C172" s="182">
        <v>0</v>
      </c>
      <c r="D172" s="182">
        <v>0</v>
      </c>
      <c r="E172" s="182">
        <v>0</v>
      </c>
    </row>
    <row r="173" spans="1:5" x14ac:dyDescent="0.2">
      <c r="A173" s="180" t="s">
        <v>176</v>
      </c>
      <c r="B173" s="181" t="s">
        <v>1141</v>
      </c>
      <c r="C173" s="182">
        <v>0</v>
      </c>
      <c r="D173" s="182">
        <v>0</v>
      </c>
      <c r="E173" s="182">
        <v>0</v>
      </c>
    </row>
    <row r="174" spans="1:5" x14ac:dyDescent="0.2">
      <c r="A174" s="180" t="s">
        <v>177</v>
      </c>
      <c r="B174" s="181" t="s">
        <v>1006</v>
      </c>
      <c r="C174" s="182">
        <v>0</v>
      </c>
      <c r="D174" s="182">
        <v>0</v>
      </c>
      <c r="E174" s="182">
        <v>0</v>
      </c>
    </row>
    <row r="175" spans="1:5" x14ac:dyDescent="0.2">
      <c r="A175" s="180" t="s">
        <v>178</v>
      </c>
      <c r="B175" s="181" t="s">
        <v>1007</v>
      </c>
      <c r="C175" s="182">
        <v>0</v>
      </c>
      <c r="D175" s="182">
        <v>0</v>
      </c>
      <c r="E175" s="182">
        <v>0</v>
      </c>
    </row>
    <row r="176" spans="1:5" x14ac:dyDescent="0.2">
      <c r="A176" s="180" t="s">
        <v>179</v>
      </c>
      <c r="B176" s="181" t="s">
        <v>1008</v>
      </c>
      <c r="C176" s="182">
        <v>0</v>
      </c>
      <c r="D176" s="182">
        <v>0</v>
      </c>
      <c r="E176" s="182">
        <v>0</v>
      </c>
    </row>
    <row r="177" spans="1:5" x14ac:dyDescent="0.2">
      <c r="A177" s="180" t="s">
        <v>180</v>
      </c>
      <c r="B177" s="181" t="s">
        <v>1009</v>
      </c>
      <c r="C177" s="182">
        <v>0</v>
      </c>
      <c r="D177" s="182">
        <v>0</v>
      </c>
      <c r="E177" s="182">
        <v>0</v>
      </c>
    </row>
    <row r="178" spans="1:5" x14ac:dyDescent="0.2">
      <c r="A178" s="180" t="s">
        <v>181</v>
      </c>
      <c r="B178" s="181" t="s">
        <v>1010</v>
      </c>
      <c r="C178" s="182">
        <v>0</v>
      </c>
      <c r="D178" s="182">
        <v>0</v>
      </c>
      <c r="E178" s="182">
        <v>0</v>
      </c>
    </row>
    <row r="179" spans="1:5" x14ac:dyDescent="0.2">
      <c r="A179" s="180" t="s">
        <v>182</v>
      </c>
      <c r="B179" s="181" t="s">
        <v>1011</v>
      </c>
      <c r="C179" s="182">
        <v>0</v>
      </c>
      <c r="D179" s="182">
        <v>0</v>
      </c>
      <c r="E179" s="182">
        <v>0</v>
      </c>
    </row>
    <row r="180" spans="1:5" x14ac:dyDescent="0.2">
      <c r="A180" s="180" t="s">
        <v>183</v>
      </c>
      <c r="B180" s="181" t="s">
        <v>377</v>
      </c>
      <c r="C180" s="182">
        <v>0</v>
      </c>
      <c r="D180" s="182">
        <v>0</v>
      </c>
      <c r="E180" s="182">
        <v>0</v>
      </c>
    </row>
    <row r="181" spans="1:5" x14ac:dyDescent="0.2">
      <c r="A181" s="180" t="s">
        <v>184</v>
      </c>
      <c r="B181" s="181" t="s">
        <v>1356</v>
      </c>
      <c r="C181" s="182">
        <v>20830000</v>
      </c>
      <c r="D181" s="182">
        <v>20627580</v>
      </c>
      <c r="E181" s="182">
        <v>19526100</v>
      </c>
    </row>
    <row r="182" spans="1:5" x14ac:dyDescent="0.2">
      <c r="A182" s="180" t="s">
        <v>185</v>
      </c>
      <c r="B182" s="181" t="s">
        <v>1012</v>
      </c>
      <c r="C182" s="182">
        <v>0</v>
      </c>
      <c r="D182" s="182">
        <v>0</v>
      </c>
      <c r="E182" s="182">
        <v>0</v>
      </c>
    </row>
    <row r="183" spans="1:5" x14ac:dyDescent="0.2">
      <c r="A183" s="180" t="s">
        <v>186</v>
      </c>
      <c r="B183" s="181" t="s">
        <v>1013</v>
      </c>
      <c r="C183" s="182">
        <v>0</v>
      </c>
      <c r="D183" s="182">
        <v>0</v>
      </c>
      <c r="E183" s="182">
        <v>0</v>
      </c>
    </row>
    <row r="184" spans="1:5" x14ac:dyDescent="0.2">
      <c r="A184" s="180" t="s">
        <v>187</v>
      </c>
      <c r="B184" s="181" t="s">
        <v>1014</v>
      </c>
      <c r="C184" s="182">
        <v>0</v>
      </c>
      <c r="D184" s="182">
        <v>0</v>
      </c>
      <c r="E184" s="182">
        <v>7012000</v>
      </c>
    </row>
    <row r="185" spans="1:5" x14ac:dyDescent="0.2">
      <c r="A185" s="180" t="s">
        <v>188</v>
      </c>
      <c r="B185" s="181" t="s">
        <v>1015</v>
      </c>
      <c r="C185" s="182">
        <v>0</v>
      </c>
      <c r="D185" s="182">
        <v>0</v>
      </c>
      <c r="E185" s="182">
        <v>0</v>
      </c>
    </row>
    <row r="186" spans="1:5" x14ac:dyDescent="0.2">
      <c r="A186" s="180" t="s">
        <v>189</v>
      </c>
      <c r="B186" s="181" t="s">
        <v>1016</v>
      </c>
      <c r="C186" s="182">
        <v>0</v>
      </c>
      <c r="D186" s="182">
        <v>0</v>
      </c>
      <c r="E186" s="182">
        <v>0</v>
      </c>
    </row>
    <row r="187" spans="1:5" x14ac:dyDescent="0.2">
      <c r="A187" s="180" t="s">
        <v>190</v>
      </c>
      <c r="B187" s="181" t="s">
        <v>1017</v>
      </c>
      <c r="C187" s="182">
        <v>0</v>
      </c>
      <c r="D187" s="182">
        <v>0</v>
      </c>
      <c r="E187" s="182">
        <v>0</v>
      </c>
    </row>
    <row r="188" spans="1:5" x14ac:dyDescent="0.2">
      <c r="A188" s="180" t="s">
        <v>191</v>
      </c>
      <c r="B188" s="181" t="s">
        <v>1142</v>
      </c>
      <c r="C188" s="182">
        <v>0</v>
      </c>
      <c r="D188" s="182">
        <v>0</v>
      </c>
      <c r="E188" s="182">
        <v>0</v>
      </c>
    </row>
    <row r="189" spans="1:5" x14ac:dyDescent="0.2">
      <c r="A189" s="180" t="s">
        <v>192</v>
      </c>
      <c r="B189" s="181" t="s">
        <v>1018</v>
      </c>
      <c r="C189" s="182">
        <v>0</v>
      </c>
      <c r="D189" s="182">
        <v>0</v>
      </c>
      <c r="E189" s="182">
        <v>12514100</v>
      </c>
    </row>
    <row r="190" spans="1:5" x14ac:dyDescent="0.2">
      <c r="A190" s="180" t="s">
        <v>193</v>
      </c>
      <c r="B190" s="181" t="s">
        <v>1019</v>
      </c>
      <c r="C190" s="182">
        <v>0</v>
      </c>
      <c r="D190" s="182">
        <v>0</v>
      </c>
      <c r="E190" s="182">
        <v>0</v>
      </c>
    </row>
    <row r="191" spans="1:5" x14ac:dyDescent="0.2">
      <c r="A191" s="180" t="s">
        <v>194</v>
      </c>
      <c r="B191" s="181" t="s">
        <v>1020</v>
      </c>
      <c r="C191" s="182">
        <v>0</v>
      </c>
      <c r="D191" s="182">
        <v>0</v>
      </c>
      <c r="E191" s="182">
        <v>0</v>
      </c>
    </row>
    <row r="192" spans="1:5" x14ac:dyDescent="0.2">
      <c r="A192" s="180" t="s">
        <v>195</v>
      </c>
      <c r="B192" s="181" t="s">
        <v>1021</v>
      </c>
      <c r="C192" s="182">
        <v>76098000</v>
      </c>
      <c r="D192" s="182">
        <v>51403223</v>
      </c>
      <c r="E192" s="182">
        <v>0</v>
      </c>
    </row>
    <row r="193" spans="1:9" ht="25.5" x14ac:dyDescent="0.2">
      <c r="A193" s="135" t="s">
        <v>196</v>
      </c>
      <c r="B193" s="136" t="s">
        <v>1357</v>
      </c>
      <c r="C193" s="138">
        <v>146667000</v>
      </c>
      <c r="D193" s="138">
        <v>122405662</v>
      </c>
      <c r="E193" s="138">
        <v>62818028</v>
      </c>
    </row>
    <row r="194" spans="1:9" x14ac:dyDescent="0.2">
      <c r="A194" s="180" t="s">
        <v>197</v>
      </c>
      <c r="B194" s="181" t="s">
        <v>1022</v>
      </c>
      <c r="C194" s="182">
        <v>0</v>
      </c>
      <c r="D194" s="182">
        <v>0</v>
      </c>
      <c r="E194" s="182">
        <v>0</v>
      </c>
    </row>
    <row r="195" spans="1:9" x14ac:dyDescent="0.2">
      <c r="A195" s="180" t="s">
        <v>198</v>
      </c>
      <c r="B195" s="181" t="s">
        <v>1358</v>
      </c>
      <c r="C195" s="182">
        <v>612771000</v>
      </c>
      <c r="D195" s="182">
        <v>690587280</v>
      </c>
      <c r="E195" s="182">
        <v>284833386</v>
      </c>
    </row>
    <row r="196" spans="1:9" x14ac:dyDescent="0.2">
      <c r="A196" s="180" t="s">
        <v>199</v>
      </c>
      <c r="B196" s="181" t="s">
        <v>1023</v>
      </c>
      <c r="C196" s="182">
        <v>0</v>
      </c>
      <c r="D196" s="182">
        <v>0</v>
      </c>
      <c r="E196" s="182">
        <v>0</v>
      </c>
    </row>
    <row r="197" spans="1:9" x14ac:dyDescent="0.2">
      <c r="A197" s="180" t="s">
        <v>200</v>
      </c>
      <c r="B197" s="181" t="s">
        <v>1024</v>
      </c>
      <c r="C197" s="182">
        <v>0</v>
      </c>
      <c r="D197" s="182">
        <v>375120</v>
      </c>
      <c r="E197" s="182">
        <v>375120</v>
      </c>
    </row>
    <row r="198" spans="1:9" x14ac:dyDescent="0.2">
      <c r="A198" s="180" t="s">
        <v>201</v>
      </c>
      <c r="B198" s="181" t="s">
        <v>1025</v>
      </c>
      <c r="C198" s="182">
        <v>1640000</v>
      </c>
      <c r="D198" s="182">
        <v>6509199</v>
      </c>
      <c r="E198" s="182">
        <v>6509199</v>
      </c>
    </row>
    <row r="199" spans="1:9" x14ac:dyDescent="0.2">
      <c r="A199" s="180" t="s">
        <v>202</v>
      </c>
      <c r="B199" s="181" t="s">
        <v>1435</v>
      </c>
      <c r="C199" s="182">
        <v>0</v>
      </c>
      <c r="D199" s="182">
        <v>0</v>
      </c>
      <c r="E199" s="182">
        <v>0</v>
      </c>
    </row>
    <row r="200" spans="1:9" x14ac:dyDescent="0.2">
      <c r="A200" s="180" t="s">
        <v>203</v>
      </c>
      <c r="B200" s="181" t="s">
        <v>1436</v>
      </c>
      <c r="C200" s="182">
        <v>0</v>
      </c>
      <c r="D200" s="182">
        <v>0</v>
      </c>
      <c r="E200" s="182">
        <v>0</v>
      </c>
    </row>
    <row r="201" spans="1:9" x14ac:dyDescent="0.2">
      <c r="A201" s="180" t="s">
        <v>204</v>
      </c>
      <c r="B201" s="181" t="s">
        <v>1437</v>
      </c>
      <c r="C201" s="182">
        <v>0</v>
      </c>
      <c r="D201" s="182">
        <v>0</v>
      </c>
      <c r="E201" s="182">
        <v>0</v>
      </c>
    </row>
    <row r="202" spans="1:9" x14ac:dyDescent="0.2">
      <c r="A202" s="180" t="s">
        <v>205</v>
      </c>
      <c r="B202" s="181" t="s">
        <v>1438</v>
      </c>
      <c r="C202" s="182">
        <v>0</v>
      </c>
      <c r="D202" s="182">
        <v>0</v>
      </c>
      <c r="E202" s="182">
        <v>0</v>
      </c>
    </row>
    <row r="203" spans="1:9" x14ac:dyDescent="0.2">
      <c r="A203" s="180" t="s">
        <v>206</v>
      </c>
      <c r="B203" s="181" t="s">
        <v>1026</v>
      </c>
      <c r="C203" s="182">
        <v>165890945</v>
      </c>
      <c r="D203" s="182">
        <v>147540649</v>
      </c>
      <c r="E203" s="182">
        <v>4629154</v>
      </c>
    </row>
    <row r="204" spans="1:9" x14ac:dyDescent="0.2">
      <c r="A204" s="135" t="s">
        <v>207</v>
      </c>
      <c r="B204" s="136" t="s">
        <v>1439</v>
      </c>
      <c r="C204" s="138">
        <v>780301945</v>
      </c>
      <c r="D204" s="138">
        <v>845012248</v>
      </c>
      <c r="E204" s="138">
        <v>296346859</v>
      </c>
    </row>
    <row r="205" spans="1:9" x14ac:dyDescent="0.2">
      <c r="A205" s="180" t="s">
        <v>208</v>
      </c>
      <c r="B205" s="181" t="s">
        <v>1027</v>
      </c>
      <c r="C205" s="182">
        <v>5473000</v>
      </c>
      <c r="D205" s="182">
        <v>5473000</v>
      </c>
      <c r="E205" s="182">
        <v>0</v>
      </c>
    </row>
    <row r="206" spans="1:9" x14ac:dyDescent="0.2">
      <c r="A206" s="180" t="s">
        <v>209</v>
      </c>
      <c r="B206" s="181" t="s">
        <v>1028</v>
      </c>
      <c r="C206" s="182">
        <v>0</v>
      </c>
      <c r="D206" s="182">
        <v>0</v>
      </c>
      <c r="E206" s="182">
        <v>0</v>
      </c>
      <c r="H206" s="96"/>
      <c r="I206" s="96"/>
    </row>
    <row r="207" spans="1:9" x14ac:dyDescent="0.2">
      <c r="A207" s="180" t="s">
        <v>210</v>
      </c>
      <c r="B207" s="181" t="s">
        <v>1029</v>
      </c>
      <c r="C207" s="182">
        <v>0</v>
      </c>
      <c r="D207" s="182">
        <v>0</v>
      </c>
      <c r="E207" s="182">
        <v>0</v>
      </c>
    </row>
    <row r="208" spans="1:9" x14ac:dyDescent="0.2">
      <c r="A208" s="180" t="s">
        <v>211</v>
      </c>
      <c r="B208" s="181" t="s">
        <v>1030</v>
      </c>
      <c r="C208" s="182">
        <v>1478000</v>
      </c>
      <c r="D208" s="182">
        <v>1478000</v>
      </c>
      <c r="E208" s="182">
        <v>0</v>
      </c>
      <c r="H208" s="96"/>
    </row>
    <row r="209" spans="1:5" x14ac:dyDescent="0.2">
      <c r="A209" s="135" t="s">
        <v>212</v>
      </c>
      <c r="B209" s="136" t="s">
        <v>1440</v>
      </c>
      <c r="C209" s="138">
        <v>6951000</v>
      </c>
      <c r="D209" s="138">
        <v>6951000</v>
      </c>
      <c r="E209" s="138">
        <v>0</v>
      </c>
    </row>
    <row r="210" spans="1:5" ht="25.5" x14ac:dyDescent="0.2">
      <c r="A210" s="180" t="s">
        <v>213</v>
      </c>
      <c r="B210" s="181" t="s">
        <v>1031</v>
      </c>
      <c r="C210" s="182">
        <v>0</v>
      </c>
      <c r="D210" s="182">
        <v>0</v>
      </c>
      <c r="E210" s="182">
        <v>0</v>
      </c>
    </row>
    <row r="211" spans="1:5" ht="25.5" x14ac:dyDescent="0.2">
      <c r="A211" s="180" t="s">
        <v>214</v>
      </c>
      <c r="B211" s="181" t="s">
        <v>1441</v>
      </c>
      <c r="C211" s="182">
        <v>0</v>
      </c>
      <c r="D211" s="182">
        <v>0</v>
      </c>
      <c r="E211" s="182">
        <v>0</v>
      </c>
    </row>
    <row r="212" spans="1:5" x14ac:dyDescent="0.2">
      <c r="A212" s="180" t="s">
        <v>215</v>
      </c>
      <c r="B212" s="181" t="s">
        <v>1032</v>
      </c>
      <c r="C212" s="182">
        <v>0</v>
      </c>
      <c r="D212" s="182">
        <v>0</v>
      </c>
      <c r="E212" s="182">
        <v>0</v>
      </c>
    </row>
    <row r="213" spans="1:5" x14ac:dyDescent="0.2">
      <c r="A213" s="180" t="s">
        <v>216</v>
      </c>
      <c r="B213" s="181" t="s">
        <v>1033</v>
      </c>
      <c r="C213" s="182">
        <v>0</v>
      </c>
      <c r="D213" s="182">
        <v>0</v>
      </c>
      <c r="E213" s="182">
        <v>0</v>
      </c>
    </row>
    <row r="214" spans="1:5" ht="25.5" x14ac:dyDescent="0.2">
      <c r="A214" s="180" t="s">
        <v>217</v>
      </c>
      <c r="B214" s="181" t="s">
        <v>1442</v>
      </c>
      <c r="C214" s="182">
        <v>0</v>
      </c>
      <c r="D214" s="182">
        <v>0</v>
      </c>
      <c r="E214" s="182">
        <v>0</v>
      </c>
    </row>
    <row r="215" spans="1:5" x14ac:dyDescent="0.2">
      <c r="A215" s="180" t="s">
        <v>218</v>
      </c>
      <c r="B215" s="181" t="s">
        <v>1034</v>
      </c>
      <c r="C215" s="182">
        <v>0</v>
      </c>
      <c r="D215" s="182">
        <v>0</v>
      </c>
      <c r="E215" s="182">
        <v>0</v>
      </c>
    </row>
    <row r="216" spans="1:5" x14ac:dyDescent="0.2">
      <c r="A216" s="180" t="s">
        <v>219</v>
      </c>
      <c r="B216" s="181" t="s">
        <v>1035</v>
      </c>
      <c r="C216" s="182">
        <v>0</v>
      </c>
      <c r="D216" s="182">
        <v>0</v>
      </c>
      <c r="E216" s="182">
        <v>0</v>
      </c>
    </row>
    <row r="217" spans="1:5" x14ac:dyDescent="0.2">
      <c r="A217" s="180" t="s">
        <v>220</v>
      </c>
      <c r="B217" s="181" t="s">
        <v>1036</v>
      </c>
      <c r="C217" s="182">
        <v>0</v>
      </c>
      <c r="D217" s="182">
        <v>0</v>
      </c>
      <c r="E217" s="182">
        <v>0</v>
      </c>
    </row>
    <row r="218" spans="1:5" x14ac:dyDescent="0.2">
      <c r="A218" s="180" t="s">
        <v>221</v>
      </c>
      <c r="B218" s="181" t="s">
        <v>1037</v>
      </c>
      <c r="C218" s="182">
        <v>0</v>
      </c>
      <c r="D218" s="182">
        <v>0</v>
      </c>
      <c r="E218" s="182">
        <v>0</v>
      </c>
    </row>
    <row r="219" spans="1:5" x14ac:dyDescent="0.2">
      <c r="A219" s="180" t="s">
        <v>222</v>
      </c>
      <c r="B219" s="181" t="s">
        <v>1038</v>
      </c>
      <c r="C219" s="182">
        <v>0</v>
      </c>
      <c r="D219" s="182">
        <v>0</v>
      </c>
      <c r="E219" s="182">
        <v>0</v>
      </c>
    </row>
    <row r="220" spans="1:5" x14ac:dyDescent="0.2">
      <c r="A220" s="180" t="s">
        <v>223</v>
      </c>
      <c r="B220" s="181" t="s">
        <v>1039</v>
      </c>
      <c r="C220" s="182">
        <v>0</v>
      </c>
      <c r="D220" s="182">
        <v>0</v>
      </c>
      <c r="E220" s="182">
        <v>0</v>
      </c>
    </row>
    <row r="221" spans="1:5" x14ac:dyDescent="0.2">
      <c r="A221" s="180" t="s">
        <v>224</v>
      </c>
      <c r="B221" s="181" t="s">
        <v>1040</v>
      </c>
      <c r="C221" s="182">
        <v>0</v>
      </c>
      <c r="D221" s="182">
        <v>0</v>
      </c>
      <c r="E221" s="182">
        <v>0</v>
      </c>
    </row>
    <row r="222" spans="1:5" ht="25.5" x14ac:dyDescent="0.2">
      <c r="A222" s="180" t="s">
        <v>225</v>
      </c>
      <c r="B222" s="181" t="s">
        <v>1443</v>
      </c>
      <c r="C222" s="182">
        <v>0</v>
      </c>
      <c r="D222" s="182">
        <v>0</v>
      </c>
      <c r="E222" s="182">
        <v>0</v>
      </c>
    </row>
    <row r="223" spans="1:5" x14ac:dyDescent="0.2">
      <c r="A223" s="180" t="s">
        <v>226</v>
      </c>
      <c r="B223" s="181" t="s">
        <v>1041</v>
      </c>
      <c r="C223" s="182">
        <v>0</v>
      </c>
      <c r="D223" s="182">
        <v>0</v>
      </c>
      <c r="E223" s="182">
        <v>0</v>
      </c>
    </row>
    <row r="224" spans="1:5" x14ac:dyDescent="0.2">
      <c r="A224" s="180" t="s">
        <v>227</v>
      </c>
      <c r="B224" s="181" t="s">
        <v>1042</v>
      </c>
      <c r="C224" s="182">
        <v>0</v>
      </c>
      <c r="D224" s="182">
        <v>0</v>
      </c>
      <c r="E224" s="182">
        <v>0</v>
      </c>
    </row>
    <row r="225" spans="1:5" ht="25.5" x14ac:dyDescent="0.2">
      <c r="A225" s="180" t="s">
        <v>228</v>
      </c>
      <c r="B225" s="181" t="s">
        <v>1444</v>
      </c>
      <c r="C225" s="182">
        <v>0</v>
      </c>
      <c r="D225" s="182">
        <v>0</v>
      </c>
      <c r="E225" s="182">
        <v>0</v>
      </c>
    </row>
    <row r="226" spans="1:5" x14ac:dyDescent="0.2">
      <c r="A226" s="180" t="s">
        <v>229</v>
      </c>
      <c r="B226" s="181" t="s">
        <v>1043</v>
      </c>
      <c r="C226" s="182">
        <v>0</v>
      </c>
      <c r="D226" s="182">
        <v>0</v>
      </c>
      <c r="E226" s="182">
        <v>0</v>
      </c>
    </row>
    <row r="227" spans="1:5" x14ac:dyDescent="0.2">
      <c r="A227" s="180" t="s">
        <v>230</v>
      </c>
      <c r="B227" s="181" t="s">
        <v>1044</v>
      </c>
      <c r="C227" s="182">
        <v>0</v>
      </c>
      <c r="D227" s="182">
        <v>0</v>
      </c>
      <c r="E227" s="182">
        <v>0</v>
      </c>
    </row>
    <row r="228" spans="1:5" x14ac:dyDescent="0.2">
      <c r="A228" s="180" t="s">
        <v>231</v>
      </c>
      <c r="B228" s="181" t="s">
        <v>1045</v>
      </c>
      <c r="C228" s="182">
        <v>0</v>
      </c>
      <c r="D228" s="182">
        <v>0</v>
      </c>
      <c r="E228" s="182">
        <v>0</v>
      </c>
    </row>
    <row r="229" spans="1:5" x14ac:dyDescent="0.2">
      <c r="A229" s="180" t="s">
        <v>232</v>
      </c>
      <c r="B229" s="181" t="s">
        <v>1046</v>
      </c>
      <c r="C229" s="182">
        <v>0</v>
      </c>
      <c r="D229" s="182">
        <v>0</v>
      </c>
      <c r="E229" s="182">
        <v>0</v>
      </c>
    </row>
    <row r="230" spans="1:5" x14ac:dyDescent="0.2">
      <c r="A230" s="180" t="s">
        <v>233</v>
      </c>
      <c r="B230" s="181" t="s">
        <v>1047</v>
      </c>
      <c r="C230" s="182">
        <v>0</v>
      </c>
      <c r="D230" s="182">
        <v>0</v>
      </c>
      <c r="E230" s="182">
        <v>0</v>
      </c>
    </row>
    <row r="231" spans="1:5" x14ac:dyDescent="0.2">
      <c r="A231" s="180" t="s">
        <v>234</v>
      </c>
      <c r="B231" s="181" t="s">
        <v>1048</v>
      </c>
      <c r="C231" s="182">
        <v>0</v>
      </c>
      <c r="D231" s="182">
        <v>0</v>
      </c>
      <c r="E231" s="182">
        <v>0</v>
      </c>
    </row>
    <row r="232" spans="1:5" x14ac:dyDescent="0.2">
      <c r="A232" s="180" t="s">
        <v>235</v>
      </c>
      <c r="B232" s="181" t="s">
        <v>1049</v>
      </c>
      <c r="C232" s="182">
        <v>0</v>
      </c>
      <c r="D232" s="182">
        <v>0</v>
      </c>
      <c r="E232" s="182">
        <v>0</v>
      </c>
    </row>
    <row r="233" spans="1:5" x14ac:dyDescent="0.2">
      <c r="A233" s="180" t="s">
        <v>236</v>
      </c>
      <c r="B233" s="181" t="s">
        <v>1445</v>
      </c>
      <c r="C233" s="182">
        <v>0</v>
      </c>
      <c r="D233" s="182">
        <v>0</v>
      </c>
      <c r="E233" s="182">
        <v>0</v>
      </c>
    </row>
    <row r="234" spans="1:5" x14ac:dyDescent="0.2">
      <c r="A234" s="180" t="s">
        <v>237</v>
      </c>
      <c r="B234" s="181" t="s">
        <v>1050</v>
      </c>
      <c r="C234" s="182">
        <v>0</v>
      </c>
      <c r="D234" s="182">
        <v>0</v>
      </c>
      <c r="E234" s="182">
        <v>0</v>
      </c>
    </row>
    <row r="235" spans="1:5" x14ac:dyDescent="0.2">
      <c r="A235" s="180" t="s">
        <v>238</v>
      </c>
      <c r="B235" s="181" t="s">
        <v>1051</v>
      </c>
      <c r="C235" s="182">
        <v>0</v>
      </c>
      <c r="D235" s="182">
        <v>0</v>
      </c>
      <c r="E235" s="182">
        <v>0</v>
      </c>
    </row>
    <row r="236" spans="1:5" ht="25.5" x14ac:dyDescent="0.2">
      <c r="A236" s="180" t="s">
        <v>239</v>
      </c>
      <c r="B236" s="181" t="s">
        <v>1446</v>
      </c>
      <c r="C236" s="182">
        <v>0</v>
      </c>
      <c r="D236" s="182">
        <v>0</v>
      </c>
      <c r="E236" s="182">
        <v>0</v>
      </c>
    </row>
    <row r="237" spans="1:5" x14ac:dyDescent="0.2">
      <c r="A237" s="180" t="s">
        <v>240</v>
      </c>
      <c r="B237" s="181" t="s">
        <v>1052</v>
      </c>
      <c r="C237" s="182">
        <v>0</v>
      </c>
      <c r="D237" s="182">
        <v>0</v>
      </c>
      <c r="E237" s="182">
        <v>0</v>
      </c>
    </row>
    <row r="238" spans="1:5" x14ac:dyDescent="0.2">
      <c r="A238" s="180" t="s">
        <v>241</v>
      </c>
      <c r="B238" s="181" t="s">
        <v>1053</v>
      </c>
      <c r="C238" s="182">
        <v>0</v>
      </c>
      <c r="D238" s="182">
        <v>0</v>
      </c>
      <c r="E238" s="182">
        <v>0</v>
      </c>
    </row>
    <row r="239" spans="1:5" x14ac:dyDescent="0.2">
      <c r="A239" s="180" t="s">
        <v>242</v>
      </c>
      <c r="B239" s="181" t="s">
        <v>1054</v>
      </c>
      <c r="C239" s="182">
        <v>0</v>
      </c>
      <c r="D239" s="182">
        <v>0</v>
      </c>
      <c r="E239" s="182">
        <v>0</v>
      </c>
    </row>
    <row r="240" spans="1:5" x14ac:dyDescent="0.2">
      <c r="A240" s="180" t="s">
        <v>243</v>
      </c>
      <c r="B240" s="181" t="s">
        <v>1055</v>
      </c>
      <c r="C240" s="182">
        <v>0</v>
      </c>
      <c r="D240" s="182">
        <v>0</v>
      </c>
      <c r="E240" s="182">
        <v>0</v>
      </c>
    </row>
    <row r="241" spans="1:5" x14ac:dyDescent="0.2">
      <c r="A241" s="180" t="s">
        <v>244</v>
      </c>
      <c r="B241" s="181" t="s">
        <v>1056</v>
      </c>
      <c r="C241" s="182">
        <v>0</v>
      </c>
      <c r="D241" s="182">
        <v>0</v>
      </c>
      <c r="E241" s="182">
        <v>0</v>
      </c>
    </row>
    <row r="242" spans="1:5" x14ac:dyDescent="0.2">
      <c r="A242" s="180" t="s">
        <v>245</v>
      </c>
      <c r="B242" s="181" t="s">
        <v>1057</v>
      </c>
      <c r="C242" s="182">
        <v>0</v>
      </c>
      <c r="D242" s="182">
        <v>0</v>
      </c>
      <c r="E242" s="182">
        <v>0</v>
      </c>
    </row>
    <row r="243" spans="1:5" x14ac:dyDescent="0.2">
      <c r="A243" s="180" t="s">
        <v>246</v>
      </c>
      <c r="B243" s="181" t="s">
        <v>1058</v>
      </c>
      <c r="C243" s="182">
        <v>0</v>
      </c>
      <c r="D243" s="182">
        <v>0</v>
      </c>
      <c r="E243" s="182">
        <v>0</v>
      </c>
    </row>
    <row r="244" spans="1:5" ht="25.5" x14ac:dyDescent="0.2">
      <c r="A244" s="180" t="s">
        <v>247</v>
      </c>
      <c r="B244" s="181" t="s">
        <v>1447</v>
      </c>
      <c r="C244" s="182">
        <v>0</v>
      </c>
      <c r="D244" s="182">
        <v>0</v>
      </c>
      <c r="E244" s="182">
        <v>0</v>
      </c>
    </row>
    <row r="245" spans="1:5" ht="25.5" x14ac:dyDescent="0.2">
      <c r="A245" s="180" t="s">
        <v>248</v>
      </c>
      <c r="B245" s="181" t="s">
        <v>1059</v>
      </c>
      <c r="C245" s="182">
        <v>0</v>
      </c>
      <c r="D245" s="182">
        <v>0</v>
      </c>
      <c r="E245" s="182">
        <v>0</v>
      </c>
    </row>
    <row r="246" spans="1:5" ht="25.5" x14ac:dyDescent="0.2">
      <c r="A246" s="180" t="s">
        <v>249</v>
      </c>
      <c r="B246" s="181" t="s">
        <v>1448</v>
      </c>
      <c r="C246" s="182">
        <v>0</v>
      </c>
      <c r="D246" s="182">
        <v>0</v>
      </c>
      <c r="E246" s="182">
        <v>0</v>
      </c>
    </row>
    <row r="247" spans="1:5" x14ac:dyDescent="0.2">
      <c r="A247" s="180" t="s">
        <v>250</v>
      </c>
      <c r="B247" s="181" t="s">
        <v>1060</v>
      </c>
      <c r="C247" s="182">
        <v>0</v>
      </c>
      <c r="D247" s="182">
        <v>0</v>
      </c>
      <c r="E247" s="182">
        <v>0</v>
      </c>
    </row>
    <row r="248" spans="1:5" x14ac:dyDescent="0.2">
      <c r="A248" s="180" t="s">
        <v>251</v>
      </c>
      <c r="B248" s="181" t="s">
        <v>1061</v>
      </c>
      <c r="C248" s="182">
        <v>0</v>
      </c>
      <c r="D248" s="182">
        <v>0</v>
      </c>
      <c r="E248" s="182">
        <v>0</v>
      </c>
    </row>
    <row r="249" spans="1:5" x14ac:dyDescent="0.2">
      <c r="A249" s="180" t="s">
        <v>252</v>
      </c>
      <c r="B249" s="181" t="s">
        <v>1062</v>
      </c>
      <c r="C249" s="182">
        <v>0</v>
      </c>
      <c r="D249" s="182">
        <v>0</v>
      </c>
      <c r="E249" s="182">
        <v>0</v>
      </c>
    </row>
    <row r="250" spans="1:5" x14ac:dyDescent="0.2">
      <c r="A250" s="180" t="s">
        <v>253</v>
      </c>
      <c r="B250" s="181" t="s">
        <v>1063</v>
      </c>
      <c r="C250" s="182">
        <v>0</v>
      </c>
      <c r="D250" s="182">
        <v>0</v>
      </c>
      <c r="E250" s="182">
        <v>0</v>
      </c>
    </row>
    <row r="251" spans="1:5" x14ac:dyDescent="0.2">
      <c r="A251" s="180" t="s">
        <v>254</v>
      </c>
      <c r="B251" s="181" t="s">
        <v>1064</v>
      </c>
      <c r="C251" s="182">
        <v>0</v>
      </c>
      <c r="D251" s="182">
        <v>0</v>
      </c>
      <c r="E251" s="182">
        <v>0</v>
      </c>
    </row>
    <row r="252" spans="1:5" x14ac:dyDescent="0.2">
      <c r="A252" s="180" t="s">
        <v>255</v>
      </c>
      <c r="B252" s="181" t="s">
        <v>1065</v>
      </c>
      <c r="C252" s="182">
        <v>0</v>
      </c>
      <c r="D252" s="182">
        <v>0</v>
      </c>
      <c r="E252" s="182">
        <v>0</v>
      </c>
    </row>
    <row r="253" spans="1:5" x14ac:dyDescent="0.2">
      <c r="A253" s="180" t="s">
        <v>256</v>
      </c>
      <c r="B253" s="181" t="s">
        <v>1143</v>
      </c>
      <c r="C253" s="182">
        <v>0</v>
      </c>
      <c r="D253" s="182">
        <v>0</v>
      </c>
      <c r="E253" s="182">
        <v>0</v>
      </c>
    </row>
    <row r="254" spans="1:5" x14ac:dyDescent="0.2">
      <c r="A254" s="180" t="s">
        <v>257</v>
      </c>
      <c r="B254" s="181" t="s">
        <v>1066</v>
      </c>
      <c r="C254" s="182">
        <v>0</v>
      </c>
      <c r="D254" s="182">
        <v>0</v>
      </c>
      <c r="E254" s="182">
        <v>0</v>
      </c>
    </row>
    <row r="255" spans="1:5" x14ac:dyDescent="0.2">
      <c r="A255" s="180" t="s">
        <v>258</v>
      </c>
      <c r="B255" s="181" t="s">
        <v>1067</v>
      </c>
      <c r="C255" s="182">
        <v>0</v>
      </c>
      <c r="D255" s="182">
        <v>0</v>
      </c>
      <c r="E255" s="182">
        <v>0</v>
      </c>
    </row>
    <row r="256" spans="1:5" x14ac:dyDescent="0.2">
      <c r="A256" s="180" t="s">
        <v>259</v>
      </c>
      <c r="B256" s="181" t="s">
        <v>1068</v>
      </c>
      <c r="C256" s="182">
        <v>0</v>
      </c>
      <c r="D256" s="182">
        <v>0</v>
      </c>
      <c r="E256" s="182">
        <v>0</v>
      </c>
    </row>
    <row r="257" spans="1:5" x14ac:dyDescent="0.2">
      <c r="A257" s="180" t="s">
        <v>260</v>
      </c>
      <c r="B257" s="181" t="s">
        <v>1069</v>
      </c>
      <c r="C257" s="182">
        <v>0</v>
      </c>
      <c r="D257" s="182">
        <v>0</v>
      </c>
      <c r="E257" s="182">
        <v>0</v>
      </c>
    </row>
    <row r="258" spans="1:5" x14ac:dyDescent="0.2">
      <c r="A258" s="180" t="s">
        <v>261</v>
      </c>
      <c r="B258" s="181" t="s">
        <v>1070</v>
      </c>
      <c r="C258" s="182">
        <v>0</v>
      </c>
      <c r="D258" s="182">
        <v>0</v>
      </c>
      <c r="E258" s="182">
        <v>0</v>
      </c>
    </row>
    <row r="259" spans="1:5" x14ac:dyDescent="0.2">
      <c r="A259" s="180" t="s">
        <v>262</v>
      </c>
      <c r="B259" s="181" t="s">
        <v>378</v>
      </c>
      <c r="C259" s="182">
        <v>0</v>
      </c>
      <c r="D259" s="182">
        <v>0</v>
      </c>
      <c r="E259" s="182">
        <v>0</v>
      </c>
    </row>
    <row r="260" spans="1:5" x14ac:dyDescent="0.2">
      <c r="A260" s="180" t="s">
        <v>263</v>
      </c>
      <c r="B260" s="181" t="s">
        <v>1449</v>
      </c>
      <c r="C260" s="182">
        <v>0</v>
      </c>
      <c r="D260" s="182">
        <v>1591476</v>
      </c>
      <c r="E260" s="182">
        <v>1591476</v>
      </c>
    </row>
    <row r="261" spans="1:5" x14ac:dyDescent="0.2">
      <c r="A261" s="180" t="s">
        <v>264</v>
      </c>
      <c r="B261" s="181" t="s">
        <v>1071</v>
      </c>
      <c r="C261" s="182">
        <v>0</v>
      </c>
      <c r="D261" s="182">
        <v>0</v>
      </c>
      <c r="E261" s="182">
        <v>0</v>
      </c>
    </row>
    <row r="262" spans="1:5" x14ac:dyDescent="0.2">
      <c r="A262" s="180" t="s">
        <v>265</v>
      </c>
      <c r="B262" s="181" t="s">
        <v>1072</v>
      </c>
      <c r="C262" s="182">
        <v>0</v>
      </c>
      <c r="D262" s="182">
        <v>0</v>
      </c>
      <c r="E262" s="182">
        <v>0</v>
      </c>
    </row>
    <row r="263" spans="1:5" x14ac:dyDescent="0.2">
      <c r="A263" s="180" t="s">
        <v>266</v>
      </c>
      <c r="B263" s="181" t="s">
        <v>1073</v>
      </c>
      <c r="C263" s="182">
        <v>0</v>
      </c>
      <c r="D263" s="182">
        <v>0</v>
      </c>
      <c r="E263" s="182">
        <v>1591476</v>
      </c>
    </row>
    <row r="264" spans="1:5" x14ac:dyDescent="0.2">
      <c r="A264" s="180" t="s">
        <v>267</v>
      </c>
      <c r="B264" s="181" t="s">
        <v>1074</v>
      </c>
      <c r="C264" s="182">
        <v>0</v>
      </c>
      <c r="D264" s="182">
        <v>0</v>
      </c>
      <c r="E264" s="182">
        <v>0</v>
      </c>
    </row>
    <row r="265" spans="1:5" x14ac:dyDescent="0.2">
      <c r="A265" s="180" t="s">
        <v>268</v>
      </c>
      <c r="B265" s="181" t="s">
        <v>1075</v>
      </c>
      <c r="C265" s="182">
        <v>0</v>
      </c>
      <c r="D265" s="182">
        <v>0</v>
      </c>
      <c r="E265" s="182">
        <v>0</v>
      </c>
    </row>
    <row r="266" spans="1:5" x14ac:dyDescent="0.2">
      <c r="A266" s="180" t="s">
        <v>269</v>
      </c>
      <c r="B266" s="181" t="s">
        <v>1076</v>
      </c>
      <c r="C266" s="182">
        <v>0</v>
      </c>
      <c r="D266" s="182">
        <v>0</v>
      </c>
      <c r="E266" s="182">
        <v>0</v>
      </c>
    </row>
    <row r="267" spans="1:5" x14ac:dyDescent="0.2">
      <c r="A267" s="180" t="s">
        <v>270</v>
      </c>
      <c r="B267" s="181" t="s">
        <v>1144</v>
      </c>
      <c r="C267" s="182">
        <v>0</v>
      </c>
      <c r="D267" s="182">
        <v>0</v>
      </c>
      <c r="E267" s="182">
        <v>0</v>
      </c>
    </row>
    <row r="268" spans="1:5" x14ac:dyDescent="0.2">
      <c r="A268" s="180" t="s">
        <v>271</v>
      </c>
      <c r="B268" s="181" t="s">
        <v>1077</v>
      </c>
      <c r="C268" s="182">
        <v>0</v>
      </c>
      <c r="D268" s="182">
        <v>0</v>
      </c>
      <c r="E268" s="182">
        <v>0</v>
      </c>
    </row>
    <row r="269" spans="1:5" x14ac:dyDescent="0.2">
      <c r="A269" s="180" t="s">
        <v>272</v>
      </c>
      <c r="B269" s="181" t="s">
        <v>1078</v>
      </c>
      <c r="C269" s="182">
        <v>0</v>
      </c>
      <c r="D269" s="182">
        <v>0</v>
      </c>
      <c r="E269" s="182">
        <v>0</v>
      </c>
    </row>
    <row r="270" spans="1:5" x14ac:dyDescent="0.2">
      <c r="A270" s="180" t="s">
        <v>273</v>
      </c>
      <c r="B270" s="181" t="s">
        <v>1079</v>
      </c>
      <c r="C270" s="182">
        <v>0</v>
      </c>
      <c r="D270" s="182">
        <v>0</v>
      </c>
      <c r="E270" s="182">
        <v>0</v>
      </c>
    </row>
    <row r="271" spans="1:5" x14ac:dyDescent="0.2">
      <c r="A271" s="135" t="s">
        <v>274</v>
      </c>
      <c r="B271" s="136" t="s">
        <v>1450</v>
      </c>
      <c r="C271" s="138">
        <v>0</v>
      </c>
      <c r="D271" s="138">
        <v>1591476</v>
      </c>
      <c r="E271" s="138">
        <v>1591476</v>
      </c>
    </row>
    <row r="272" spans="1:5" x14ac:dyDescent="0.2">
      <c r="A272" s="135" t="s">
        <v>275</v>
      </c>
      <c r="B272" s="136" t="s">
        <v>1451</v>
      </c>
      <c r="C272" s="138">
        <v>1331042945</v>
      </c>
      <c r="D272" s="138">
        <v>1427406434</v>
      </c>
      <c r="E272" s="138">
        <v>750270197</v>
      </c>
    </row>
    <row r="275" spans="3:5" x14ac:dyDescent="0.2">
      <c r="C275" s="94"/>
      <c r="D275" s="94"/>
      <c r="E275" s="94"/>
    </row>
  </sheetData>
  <mergeCells count="1">
    <mergeCell ref="A1:E1"/>
  </mergeCells>
  <phoneticPr fontId="7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r:id="rId1"/>
  <headerFooter alignWithMargins="0">
    <oddHeader>&amp;L
2.sz.melléklet&amp;C&amp;"Arial,Félkövér"&amp;12Nagykovácsi Nagyközség Önkormányzata
2021. évi kiadásai&amp;R
adatok Ft-ban</oddHeader>
    <oddFooter>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zoomScaleNormal="100" workbookViewId="0">
      <selection activeCell="H37" sqref="H37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1" customHeight="1" x14ac:dyDescent="0.2">
      <c r="A1" s="231" t="s">
        <v>717</v>
      </c>
      <c r="B1" s="232"/>
      <c r="C1" s="232"/>
      <c r="D1" s="232"/>
      <c r="E1" s="232"/>
    </row>
    <row r="2" spans="1:5" ht="30" x14ac:dyDescent="0.2">
      <c r="A2" s="28"/>
      <c r="B2" s="28" t="s">
        <v>0</v>
      </c>
      <c r="C2" s="28" t="s">
        <v>368</v>
      </c>
      <c r="D2" s="28" t="s">
        <v>369</v>
      </c>
      <c r="E2" s="28" t="s">
        <v>4</v>
      </c>
    </row>
    <row r="3" spans="1:5" ht="15" x14ac:dyDescent="0.2">
      <c r="A3" s="28"/>
      <c r="B3" s="28"/>
      <c r="C3" s="28"/>
      <c r="D3" s="28"/>
      <c r="E3" s="28"/>
    </row>
    <row r="4" spans="1:5" x14ac:dyDescent="0.2">
      <c r="A4" s="180" t="s">
        <v>6</v>
      </c>
      <c r="B4" s="181" t="s">
        <v>386</v>
      </c>
      <c r="C4" s="182">
        <v>0</v>
      </c>
      <c r="D4" s="182">
        <v>0</v>
      </c>
      <c r="E4" s="182">
        <v>0</v>
      </c>
    </row>
    <row r="5" spans="1:5" x14ac:dyDescent="0.2">
      <c r="A5" s="180" t="s">
        <v>7</v>
      </c>
      <c r="B5" s="181" t="s">
        <v>387</v>
      </c>
      <c r="C5" s="182">
        <v>0</v>
      </c>
      <c r="D5" s="182">
        <v>0</v>
      </c>
      <c r="E5" s="182">
        <v>0</v>
      </c>
    </row>
    <row r="6" spans="1:5" x14ac:dyDescent="0.2">
      <c r="A6" s="180" t="s">
        <v>8</v>
      </c>
      <c r="B6" s="181" t="s">
        <v>388</v>
      </c>
      <c r="C6" s="182">
        <v>0</v>
      </c>
      <c r="D6" s="182">
        <v>0</v>
      </c>
      <c r="E6" s="182">
        <v>0</v>
      </c>
    </row>
    <row r="7" spans="1:5" x14ac:dyDescent="0.2">
      <c r="A7" s="180" t="s">
        <v>9</v>
      </c>
      <c r="B7" s="181" t="s">
        <v>389</v>
      </c>
      <c r="C7" s="182">
        <v>0</v>
      </c>
      <c r="D7" s="182">
        <v>0</v>
      </c>
      <c r="E7" s="182">
        <v>0</v>
      </c>
    </row>
    <row r="8" spans="1:5" x14ac:dyDescent="0.2">
      <c r="A8" s="180" t="s">
        <v>10</v>
      </c>
      <c r="B8" s="181" t="s">
        <v>390</v>
      </c>
      <c r="C8" s="182">
        <v>0</v>
      </c>
      <c r="D8" s="182">
        <v>0</v>
      </c>
      <c r="E8" s="182">
        <v>0</v>
      </c>
    </row>
    <row r="9" spans="1:5" x14ac:dyDescent="0.2">
      <c r="A9" s="180" t="s">
        <v>11</v>
      </c>
      <c r="B9" s="181" t="s">
        <v>391</v>
      </c>
      <c r="C9" s="182">
        <v>0</v>
      </c>
      <c r="D9" s="182">
        <v>0</v>
      </c>
      <c r="E9" s="182">
        <v>0</v>
      </c>
    </row>
    <row r="10" spans="1:5" x14ac:dyDescent="0.2">
      <c r="A10" s="180" t="s">
        <v>12</v>
      </c>
      <c r="B10" s="181" t="s">
        <v>1452</v>
      </c>
      <c r="C10" s="182">
        <v>0</v>
      </c>
      <c r="D10" s="182">
        <v>0</v>
      </c>
      <c r="E10" s="182">
        <v>0</v>
      </c>
    </row>
    <row r="11" spans="1:5" x14ac:dyDescent="0.2">
      <c r="A11" s="180" t="s">
        <v>13</v>
      </c>
      <c r="B11" s="181" t="s">
        <v>392</v>
      </c>
      <c r="C11" s="182">
        <v>0</v>
      </c>
      <c r="D11" s="182">
        <v>0</v>
      </c>
      <c r="E11" s="182">
        <v>0</v>
      </c>
    </row>
    <row r="12" spans="1:5" x14ac:dyDescent="0.2">
      <c r="A12" s="180" t="s">
        <v>14</v>
      </c>
      <c r="B12" s="181" t="s">
        <v>393</v>
      </c>
      <c r="C12" s="182">
        <v>0</v>
      </c>
      <c r="D12" s="182">
        <v>0</v>
      </c>
      <c r="E12" s="182">
        <v>0</v>
      </c>
    </row>
    <row r="13" spans="1:5" x14ac:dyDescent="0.2">
      <c r="A13" s="180" t="s">
        <v>15</v>
      </c>
      <c r="B13" s="181" t="s">
        <v>394</v>
      </c>
      <c r="C13" s="182">
        <v>0</v>
      </c>
      <c r="D13" s="182">
        <v>0</v>
      </c>
      <c r="E13" s="182">
        <v>0</v>
      </c>
    </row>
    <row r="14" spans="1:5" x14ac:dyDescent="0.2">
      <c r="A14" s="180" t="s">
        <v>16</v>
      </c>
      <c r="B14" s="181" t="s">
        <v>1453</v>
      </c>
      <c r="C14" s="182">
        <v>0</v>
      </c>
      <c r="D14" s="182">
        <v>0</v>
      </c>
      <c r="E14" s="182">
        <v>0</v>
      </c>
    </row>
    <row r="15" spans="1:5" x14ac:dyDescent="0.2">
      <c r="A15" s="180" t="s">
        <v>17</v>
      </c>
      <c r="B15" s="181" t="s">
        <v>395</v>
      </c>
      <c r="C15" s="182">
        <v>0</v>
      </c>
      <c r="D15" s="182">
        <v>0</v>
      </c>
      <c r="E15" s="182">
        <v>0</v>
      </c>
    </row>
    <row r="16" spans="1:5" x14ac:dyDescent="0.2">
      <c r="A16" s="180" t="s">
        <v>18</v>
      </c>
      <c r="B16" s="181" t="s">
        <v>396</v>
      </c>
      <c r="C16" s="182">
        <v>0</v>
      </c>
      <c r="D16" s="182">
        <v>0</v>
      </c>
      <c r="E16" s="182">
        <v>0</v>
      </c>
    </row>
    <row r="17" spans="1:5" x14ac:dyDescent="0.2">
      <c r="A17" s="180" t="s">
        <v>19</v>
      </c>
      <c r="B17" s="181" t="s">
        <v>397</v>
      </c>
      <c r="C17" s="182">
        <v>0</v>
      </c>
      <c r="D17" s="182">
        <v>0</v>
      </c>
      <c r="E17" s="182">
        <v>0</v>
      </c>
    </row>
    <row r="18" spans="1:5" x14ac:dyDescent="0.2">
      <c r="A18" s="180" t="s">
        <v>20</v>
      </c>
      <c r="B18" s="181" t="s">
        <v>1454</v>
      </c>
      <c r="C18" s="182">
        <v>0</v>
      </c>
      <c r="D18" s="182">
        <v>0</v>
      </c>
      <c r="E18" s="182">
        <v>0</v>
      </c>
    </row>
    <row r="19" spans="1:5" x14ac:dyDescent="0.2">
      <c r="A19" s="180" t="s">
        <v>21</v>
      </c>
      <c r="B19" s="181" t="s">
        <v>398</v>
      </c>
      <c r="C19" s="182">
        <v>0</v>
      </c>
      <c r="D19" s="182">
        <v>0</v>
      </c>
      <c r="E19" s="182">
        <v>0</v>
      </c>
    </row>
    <row r="20" spans="1:5" x14ac:dyDescent="0.2">
      <c r="A20" s="180" t="s">
        <v>22</v>
      </c>
      <c r="B20" s="181" t="s">
        <v>1455</v>
      </c>
      <c r="C20" s="182">
        <v>0</v>
      </c>
      <c r="D20" s="182">
        <v>0</v>
      </c>
      <c r="E20" s="182">
        <v>0</v>
      </c>
    </row>
    <row r="21" spans="1:5" x14ac:dyDescent="0.2">
      <c r="A21" s="180" t="s">
        <v>23</v>
      </c>
      <c r="B21" s="181" t="s">
        <v>399</v>
      </c>
      <c r="C21" s="182">
        <v>0</v>
      </c>
      <c r="D21" s="182">
        <v>0</v>
      </c>
      <c r="E21" s="182">
        <v>0</v>
      </c>
    </row>
    <row r="22" spans="1:5" x14ac:dyDescent="0.2">
      <c r="A22" s="180" t="s">
        <v>24</v>
      </c>
      <c r="B22" s="181" t="s">
        <v>400</v>
      </c>
      <c r="C22" s="182">
        <v>0</v>
      </c>
      <c r="D22" s="182">
        <v>23269878</v>
      </c>
      <c r="E22" s="182">
        <v>23269878</v>
      </c>
    </row>
    <row r="23" spans="1:5" x14ac:dyDescent="0.2">
      <c r="A23" s="180" t="s">
        <v>25</v>
      </c>
      <c r="B23" s="181" t="s">
        <v>401</v>
      </c>
      <c r="C23" s="182">
        <v>806725000</v>
      </c>
      <c r="D23" s="182">
        <v>804456810</v>
      </c>
      <c r="E23" s="182">
        <v>771551240</v>
      </c>
    </row>
    <row r="24" spans="1:5" x14ac:dyDescent="0.2">
      <c r="A24" s="180" t="s">
        <v>26</v>
      </c>
      <c r="B24" s="181" t="s">
        <v>402</v>
      </c>
      <c r="C24" s="182">
        <v>0</v>
      </c>
      <c r="D24" s="182">
        <v>0</v>
      </c>
      <c r="E24" s="182">
        <v>800000000</v>
      </c>
    </row>
    <row r="25" spans="1:5" x14ac:dyDescent="0.2">
      <c r="A25" s="180" t="s">
        <v>27</v>
      </c>
      <c r="B25" s="181" t="s">
        <v>403</v>
      </c>
      <c r="C25" s="182">
        <v>0</v>
      </c>
      <c r="D25" s="182">
        <v>0</v>
      </c>
      <c r="E25" s="182">
        <v>0</v>
      </c>
    </row>
    <row r="26" spans="1:5" x14ac:dyDescent="0.2">
      <c r="A26" s="180" t="s">
        <v>28</v>
      </c>
      <c r="B26" s="181" t="s">
        <v>404</v>
      </c>
      <c r="C26" s="182">
        <v>0</v>
      </c>
      <c r="D26" s="182">
        <v>0</v>
      </c>
      <c r="E26" s="182">
        <v>0</v>
      </c>
    </row>
    <row r="27" spans="1:5" x14ac:dyDescent="0.2">
      <c r="A27" s="180" t="s">
        <v>29</v>
      </c>
      <c r="B27" s="181" t="s">
        <v>405</v>
      </c>
      <c r="C27" s="182">
        <v>0</v>
      </c>
      <c r="D27" s="182">
        <v>0</v>
      </c>
      <c r="E27" s="182">
        <v>0</v>
      </c>
    </row>
    <row r="28" spans="1:5" x14ac:dyDescent="0.2">
      <c r="A28" s="180" t="s">
        <v>30</v>
      </c>
      <c r="B28" s="181" t="s">
        <v>406</v>
      </c>
      <c r="C28" s="182">
        <v>0</v>
      </c>
      <c r="D28" s="182">
        <v>0</v>
      </c>
      <c r="E28" s="182">
        <v>0</v>
      </c>
    </row>
    <row r="29" spans="1:5" x14ac:dyDescent="0.2">
      <c r="A29" s="180" t="s">
        <v>31</v>
      </c>
      <c r="B29" s="181" t="s">
        <v>1456</v>
      </c>
      <c r="C29" s="182">
        <v>0</v>
      </c>
      <c r="D29" s="182">
        <v>0</v>
      </c>
      <c r="E29" s="182">
        <v>0</v>
      </c>
    </row>
    <row r="30" spans="1:5" x14ac:dyDescent="0.2">
      <c r="A30" s="180" t="s">
        <v>32</v>
      </c>
      <c r="B30" s="181" t="s">
        <v>1457</v>
      </c>
      <c r="C30" s="182">
        <v>806725000</v>
      </c>
      <c r="D30" s="182">
        <v>827726688</v>
      </c>
      <c r="E30" s="182">
        <v>1594821118</v>
      </c>
    </row>
    <row r="31" spans="1:5" x14ac:dyDescent="0.2">
      <c r="A31" s="180" t="s">
        <v>33</v>
      </c>
      <c r="B31" s="181" t="s">
        <v>407</v>
      </c>
      <c r="C31" s="182">
        <v>0</v>
      </c>
      <c r="D31" s="182">
        <v>0</v>
      </c>
      <c r="E31" s="182">
        <v>0</v>
      </c>
    </row>
    <row r="32" spans="1:5" x14ac:dyDescent="0.2">
      <c r="A32" s="180" t="s">
        <v>34</v>
      </c>
      <c r="B32" s="181" t="s">
        <v>408</v>
      </c>
      <c r="C32" s="182">
        <v>0</v>
      </c>
      <c r="D32" s="182">
        <v>0</v>
      </c>
      <c r="E32" s="182">
        <v>0</v>
      </c>
    </row>
    <row r="33" spans="1:5" x14ac:dyDescent="0.2">
      <c r="A33" s="180" t="s">
        <v>35</v>
      </c>
      <c r="B33" s="181" t="s">
        <v>1458</v>
      </c>
      <c r="C33" s="182">
        <v>0</v>
      </c>
      <c r="D33" s="182">
        <v>0</v>
      </c>
      <c r="E33" s="182">
        <v>0</v>
      </c>
    </row>
    <row r="34" spans="1:5" x14ac:dyDescent="0.2">
      <c r="A34" s="180" t="s">
        <v>36</v>
      </c>
      <c r="B34" s="181" t="s">
        <v>409</v>
      </c>
      <c r="C34" s="182">
        <v>0</v>
      </c>
      <c r="D34" s="182">
        <v>0</v>
      </c>
      <c r="E34" s="182">
        <v>0</v>
      </c>
    </row>
    <row r="35" spans="1:5" x14ac:dyDescent="0.2">
      <c r="A35" s="180" t="s">
        <v>37</v>
      </c>
      <c r="B35" s="181" t="s">
        <v>410</v>
      </c>
      <c r="C35" s="182">
        <v>0</v>
      </c>
      <c r="D35" s="182">
        <v>0</v>
      </c>
      <c r="E35" s="182">
        <v>0</v>
      </c>
    </row>
    <row r="36" spans="1:5" x14ac:dyDescent="0.2">
      <c r="A36" s="180" t="s">
        <v>38</v>
      </c>
      <c r="B36" s="181" t="s">
        <v>1459</v>
      </c>
      <c r="C36" s="182">
        <v>0</v>
      </c>
      <c r="D36" s="182">
        <v>0</v>
      </c>
      <c r="E36" s="182">
        <v>0</v>
      </c>
    </row>
    <row r="37" spans="1:5" x14ac:dyDescent="0.2">
      <c r="A37" s="180" t="s">
        <v>39</v>
      </c>
      <c r="B37" s="181" t="s">
        <v>411</v>
      </c>
      <c r="C37" s="182">
        <v>0</v>
      </c>
      <c r="D37" s="182">
        <v>0</v>
      </c>
      <c r="E37" s="182">
        <v>0</v>
      </c>
    </row>
    <row r="38" spans="1:5" x14ac:dyDescent="0.2">
      <c r="A38" s="180" t="s">
        <v>40</v>
      </c>
      <c r="B38" s="181" t="s">
        <v>1460</v>
      </c>
      <c r="C38" s="182">
        <v>0</v>
      </c>
      <c r="D38" s="182">
        <v>0</v>
      </c>
      <c r="E38" s="182">
        <v>0</v>
      </c>
    </row>
    <row r="39" spans="1:5" x14ac:dyDescent="0.2">
      <c r="A39" s="180" t="s">
        <v>41</v>
      </c>
      <c r="B39" s="181" t="s">
        <v>412</v>
      </c>
      <c r="C39" s="182">
        <v>0</v>
      </c>
      <c r="D39" s="182">
        <v>0</v>
      </c>
      <c r="E39" s="182">
        <v>0</v>
      </c>
    </row>
    <row r="40" spans="1:5" x14ac:dyDescent="0.2">
      <c r="A40" s="180" t="s">
        <v>42</v>
      </c>
      <c r="B40" s="181" t="s">
        <v>413</v>
      </c>
      <c r="C40" s="182">
        <v>0</v>
      </c>
      <c r="D40" s="182">
        <v>0</v>
      </c>
      <c r="E40" s="182">
        <v>0</v>
      </c>
    </row>
    <row r="41" spans="1:5" x14ac:dyDescent="0.2">
      <c r="A41" s="135" t="s">
        <v>43</v>
      </c>
      <c r="B41" s="136" t="s">
        <v>1461</v>
      </c>
      <c r="C41" s="138">
        <v>806725000</v>
      </c>
      <c r="D41" s="138">
        <v>827726688</v>
      </c>
      <c r="E41" s="138">
        <v>1594821118</v>
      </c>
    </row>
    <row r="42" spans="1:5" x14ac:dyDescent="0.2">
      <c r="A42" s="133"/>
      <c r="B42" s="134"/>
      <c r="C42" s="137"/>
      <c r="D42" s="137"/>
      <c r="E42" s="137"/>
    </row>
    <row r="43" spans="1:5" x14ac:dyDescent="0.2">
      <c r="A43" s="135"/>
      <c r="B43" s="136"/>
      <c r="C43" s="138"/>
      <c r="D43" s="138"/>
      <c r="E43" s="138"/>
    </row>
  </sheetData>
  <mergeCells count="1">
    <mergeCell ref="A1:E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verticalDpi="0" r:id="rId1"/>
  <headerFooter alignWithMargins="0">
    <oddHeader>&amp;L
2.sz.melléklet&amp;C&amp;"Arial,Félkövér"&amp;12Nagykovácsi Nagyközség Önkormányzata
2021. évi finanszírozási kiadásai&amp;R
adatok Ft-ban</oddHeader>
    <oddFooter>&amp;C&amp;P&amp;R&amp;F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4"/>
  <sheetViews>
    <sheetView topLeftCell="A4" zoomScaleNormal="100" workbookViewId="0">
      <selection activeCell="C7" sqref="C7"/>
    </sheetView>
  </sheetViews>
  <sheetFormatPr defaultRowHeight="12.75" x14ac:dyDescent="0.2"/>
  <cols>
    <col min="1" max="1" width="2.42578125" style="89" customWidth="1"/>
    <col min="2" max="2" width="92.42578125" style="89" bestFit="1" customWidth="1"/>
    <col min="3" max="3" width="38.28515625" style="89" bestFit="1" customWidth="1"/>
    <col min="4" max="4" width="60.28515625" style="89" hidden="1" customWidth="1"/>
    <col min="5" max="5" width="18.28515625" style="89" hidden="1" customWidth="1"/>
    <col min="6" max="6" width="14" style="89" hidden="1" customWidth="1"/>
    <col min="7" max="7" width="13.85546875" style="89" bestFit="1" customWidth="1"/>
    <col min="8" max="8" width="13.85546875" style="89" hidden="1" customWidth="1"/>
    <col min="9" max="9" width="11.85546875" style="141" customWidth="1"/>
    <col min="10" max="10" width="12.85546875" style="89" customWidth="1"/>
    <col min="11" max="11" width="10.5703125" style="89" bestFit="1" customWidth="1"/>
    <col min="12" max="12" width="11" style="89" hidden="1" customWidth="1"/>
    <col min="13" max="13" width="10.140625" style="89" hidden="1" customWidth="1"/>
    <col min="14" max="14" width="15.28515625" style="89" hidden="1" customWidth="1"/>
    <col min="15" max="15" width="13.85546875" style="89" hidden="1" customWidth="1"/>
    <col min="16" max="16" width="18.140625" style="89" hidden="1" customWidth="1"/>
    <col min="17" max="17" width="22" style="89" hidden="1" customWidth="1"/>
    <col min="18" max="18" width="20" style="89" hidden="1" customWidth="1"/>
    <col min="19" max="19" width="46.7109375" style="89" customWidth="1"/>
  </cols>
  <sheetData>
    <row r="1" spans="1:19" ht="20.25" x14ac:dyDescent="0.3">
      <c r="B1" s="99" t="s">
        <v>1387</v>
      </c>
      <c r="C1" s="98"/>
      <c r="D1" s="98"/>
      <c r="E1" s="98"/>
      <c r="F1" s="98"/>
      <c r="G1" s="98"/>
      <c r="H1" s="98"/>
      <c r="I1" s="142"/>
      <c r="J1" s="98"/>
      <c r="K1" s="98"/>
      <c r="L1" s="98"/>
      <c r="M1" s="98"/>
      <c r="N1" s="98"/>
      <c r="O1" s="98"/>
      <c r="P1" s="98"/>
      <c r="Q1" s="98"/>
      <c r="R1" s="98"/>
      <c r="S1" s="98"/>
    </row>
    <row r="3" spans="1:19" ht="13.5" thickBot="1" x14ac:dyDescent="0.25"/>
    <row r="4" spans="1:19" ht="15.75" x14ac:dyDescent="0.2">
      <c r="B4" s="102" t="s">
        <v>366</v>
      </c>
      <c r="C4" s="103" t="s">
        <v>1388</v>
      </c>
      <c r="D4" s="100"/>
    </row>
    <row r="5" spans="1:19" ht="15.75" x14ac:dyDescent="0.2">
      <c r="B5" s="104"/>
      <c r="C5" s="105"/>
      <c r="D5" s="100"/>
    </row>
    <row r="6" spans="1:19" ht="15" x14ac:dyDescent="0.2">
      <c r="B6" s="106" t="s">
        <v>1152</v>
      </c>
      <c r="C6" s="139">
        <v>11887</v>
      </c>
      <c r="D6" s="101"/>
      <c r="E6" s="89">
        <v>20955</v>
      </c>
      <c r="H6" s="141"/>
    </row>
    <row r="7" spans="1:19" ht="15" x14ac:dyDescent="0.2">
      <c r="B7" s="106" t="s">
        <v>1111</v>
      </c>
      <c r="C7" s="139">
        <v>2200</v>
      </c>
      <c r="D7" s="101"/>
      <c r="E7" s="89">
        <v>2000</v>
      </c>
      <c r="H7" s="141">
        <f>+C7</f>
        <v>2200</v>
      </c>
    </row>
    <row r="8" spans="1:19" ht="15" x14ac:dyDescent="0.2">
      <c r="B8" s="106" t="s">
        <v>713</v>
      </c>
      <c r="C8" s="139">
        <v>350</v>
      </c>
      <c r="D8" s="101"/>
      <c r="E8" s="95">
        <v>580</v>
      </c>
      <c r="H8" s="141">
        <f t="shared" ref="H8:H11" si="0">+C8</f>
        <v>350</v>
      </c>
    </row>
    <row r="9" spans="1:19" ht="15" x14ac:dyDescent="0.2">
      <c r="B9" s="106" t="s">
        <v>367</v>
      </c>
      <c r="C9" s="139">
        <v>50</v>
      </c>
      <c r="D9" s="101"/>
      <c r="E9" s="95">
        <v>50</v>
      </c>
      <c r="G9" s="95"/>
      <c r="H9" s="141">
        <f t="shared" si="0"/>
        <v>50</v>
      </c>
    </row>
    <row r="10" spans="1:19" ht="15" x14ac:dyDescent="0.2">
      <c r="B10" s="106" t="s">
        <v>1112</v>
      </c>
      <c r="C10" s="139">
        <v>627</v>
      </c>
      <c r="D10" s="101"/>
      <c r="E10" s="95">
        <v>1200</v>
      </c>
      <c r="H10" s="141">
        <f t="shared" si="0"/>
        <v>627</v>
      </c>
    </row>
    <row r="11" spans="1:19" ht="15" x14ac:dyDescent="0.2">
      <c r="B11" s="106" t="s">
        <v>1113</v>
      </c>
      <c r="C11" s="139">
        <v>3262</v>
      </c>
      <c r="D11" s="101"/>
      <c r="E11" s="95">
        <v>50</v>
      </c>
      <c r="G11" s="95"/>
      <c r="H11" s="141">
        <f t="shared" si="0"/>
        <v>3262</v>
      </c>
    </row>
    <row r="12" spans="1:19" ht="15" x14ac:dyDescent="0.2">
      <c r="B12" s="106" t="s">
        <v>1474</v>
      </c>
      <c r="C12" s="139">
        <v>500</v>
      </c>
      <c r="D12" s="101"/>
      <c r="E12" s="95">
        <v>524</v>
      </c>
      <c r="G12" s="95"/>
      <c r="H12" s="141"/>
    </row>
    <row r="13" spans="1:19" ht="15" x14ac:dyDescent="0.2">
      <c r="B13" s="106" t="s">
        <v>1471</v>
      </c>
      <c r="C13" s="139">
        <v>983</v>
      </c>
      <c r="D13" s="101"/>
      <c r="E13" s="95">
        <v>450</v>
      </c>
      <c r="H13" s="89">
        <v>450</v>
      </c>
    </row>
    <row r="14" spans="1:19" ht="15" x14ac:dyDescent="0.2">
      <c r="B14" s="106" t="s">
        <v>1381</v>
      </c>
      <c r="C14" s="139">
        <v>216</v>
      </c>
      <c r="D14" s="101"/>
      <c r="E14" s="95">
        <v>3262</v>
      </c>
      <c r="H14" s="89">
        <v>3262</v>
      </c>
    </row>
    <row r="15" spans="1:19" ht="15" x14ac:dyDescent="0.2">
      <c r="B15" s="106" t="s">
        <v>1475</v>
      </c>
      <c r="C15" s="139">
        <v>87</v>
      </c>
      <c r="D15" s="101"/>
      <c r="E15" s="95">
        <v>500</v>
      </c>
    </row>
    <row r="16" spans="1:19" s="173" customFormat="1" ht="15" x14ac:dyDescent="0.2">
      <c r="A16" s="89"/>
      <c r="B16" s="106" t="s">
        <v>1114</v>
      </c>
      <c r="C16" s="139">
        <v>2595</v>
      </c>
      <c r="D16" s="101"/>
      <c r="E16" s="95"/>
      <c r="F16" s="89"/>
      <c r="G16" s="89"/>
      <c r="H16" s="89"/>
      <c r="I16" s="141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ht="15" x14ac:dyDescent="0.2">
      <c r="B17" s="106" t="s">
        <v>1115</v>
      </c>
      <c r="C17" s="139">
        <v>13046</v>
      </c>
      <c r="D17" s="101"/>
      <c r="E17" s="95">
        <v>1868</v>
      </c>
    </row>
    <row r="18" spans="1:19" ht="15" x14ac:dyDescent="0.2">
      <c r="B18" s="106" t="s">
        <v>1476</v>
      </c>
      <c r="C18" s="139">
        <v>4025</v>
      </c>
      <c r="D18" s="101"/>
      <c r="E18" s="95">
        <v>9058</v>
      </c>
      <c r="G18" s="141"/>
    </row>
    <row r="19" spans="1:19" s="132" customFormat="1" ht="15" x14ac:dyDescent="0.2">
      <c r="A19" s="89"/>
      <c r="B19" s="106" t="s">
        <v>1477</v>
      </c>
      <c r="C19" s="139">
        <v>18886</v>
      </c>
      <c r="D19" s="101"/>
      <c r="E19" s="95"/>
      <c r="F19" s="89"/>
      <c r="G19" s="141"/>
      <c r="H19" s="89"/>
      <c r="I19" s="141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ht="15" x14ac:dyDescent="0.2">
      <c r="B20" s="106" t="s">
        <v>1116</v>
      </c>
      <c r="C20" s="139">
        <v>980</v>
      </c>
      <c r="D20" s="101"/>
      <c r="E20" s="95">
        <v>713</v>
      </c>
    </row>
    <row r="21" spans="1:19" s="132" customFormat="1" ht="15" x14ac:dyDescent="0.2">
      <c r="A21" s="89"/>
      <c r="B21" s="106" t="s">
        <v>1472</v>
      </c>
      <c r="C21" s="139">
        <v>750</v>
      </c>
      <c r="D21" s="101"/>
      <c r="E21" s="95"/>
      <c r="F21" s="89"/>
      <c r="G21" s="89"/>
      <c r="H21" s="89"/>
      <c r="I21" s="141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173" customFormat="1" ht="15" x14ac:dyDescent="0.2">
      <c r="A22" s="89"/>
      <c r="B22" s="106" t="s">
        <v>1473</v>
      </c>
      <c r="C22" s="139">
        <v>750</v>
      </c>
      <c r="D22" s="101"/>
      <c r="E22" s="95"/>
      <c r="F22" s="89"/>
      <c r="G22" s="89"/>
      <c r="H22" s="89"/>
      <c r="I22" s="141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s="144" customFormat="1" ht="15" x14ac:dyDescent="0.2">
      <c r="A23" s="89"/>
      <c r="B23" s="106" t="s">
        <v>1470</v>
      </c>
      <c r="C23" s="139">
        <v>433</v>
      </c>
      <c r="D23" s="101"/>
      <c r="E23" s="95"/>
      <c r="F23" s="89"/>
      <c r="G23" s="89"/>
      <c r="H23" s="89"/>
      <c r="I23" s="141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1:19" ht="15" x14ac:dyDescent="0.2">
      <c r="B24" s="106"/>
      <c r="C24" s="139"/>
      <c r="D24" s="101"/>
    </row>
    <row r="25" spans="1:19" ht="15.75" thickBot="1" x14ac:dyDescent="0.25">
      <c r="B25" s="107" t="s">
        <v>1117</v>
      </c>
      <c r="C25" s="140">
        <f>SUM(C6:C24)</f>
        <v>61627</v>
      </c>
      <c r="D25" s="101"/>
      <c r="E25" s="95">
        <v>100</v>
      </c>
      <c r="H25" s="89">
        <f>SUM(H2:H24)</f>
        <v>10201</v>
      </c>
    </row>
    <row r="26" spans="1:19" s="144" customFormat="1" ht="15" x14ac:dyDescent="0.2">
      <c r="A26" s="89"/>
      <c r="D26" s="101"/>
      <c r="E26" s="95"/>
      <c r="F26" s="89"/>
      <c r="G26" s="89"/>
      <c r="H26" s="89"/>
      <c r="I26" s="141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8" spans="1:19" x14ac:dyDescent="0.2">
      <c r="J28" s="141"/>
    </row>
    <row r="29" spans="1:19" x14ac:dyDescent="0.2">
      <c r="J29" s="141"/>
    </row>
    <row r="31" spans="1:19" x14ac:dyDescent="0.2">
      <c r="C31" s="141"/>
      <c r="G31" s="141"/>
      <c r="H31" s="141"/>
      <c r="J31" s="141"/>
    </row>
    <row r="33" spans="7:9" x14ac:dyDescent="0.2">
      <c r="I33" s="69"/>
    </row>
    <row r="34" spans="7:9" x14ac:dyDescent="0.2">
      <c r="G34" s="141"/>
    </row>
  </sheetData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0" r:id="rId1"/>
  <headerFooter>
    <oddHeader>&amp;L3.1 melléklet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25"/>
  <sheetViews>
    <sheetView zoomScaleNormal="100" workbookViewId="0">
      <selection activeCell="E14" sqref="E14"/>
    </sheetView>
  </sheetViews>
  <sheetFormatPr defaultRowHeight="15" x14ac:dyDescent="0.2"/>
  <cols>
    <col min="1" max="1" width="107" style="166" customWidth="1"/>
    <col min="2" max="2" width="16" style="167" customWidth="1"/>
    <col min="3" max="3" width="10.140625" bestFit="1" customWidth="1"/>
  </cols>
  <sheetData>
    <row r="1" spans="1:2" s="17" customFormat="1" ht="46.5" thickBot="1" x14ac:dyDescent="0.3">
      <c r="A1" s="159" t="s">
        <v>0</v>
      </c>
      <c r="B1" s="160" t="s">
        <v>1492</v>
      </c>
    </row>
    <row r="2" spans="1:2" s="17" customFormat="1" ht="16.5" thickBot="1" x14ac:dyDescent="0.3">
      <c r="A2" s="161"/>
      <c r="B2" s="162"/>
    </row>
    <row r="3" spans="1:2" s="17" customFormat="1" ht="15.75" x14ac:dyDescent="0.25">
      <c r="A3" s="163" t="s">
        <v>1122</v>
      </c>
      <c r="B3" s="169"/>
    </row>
    <row r="4" spans="1:2" s="17" customFormat="1" ht="15.75" x14ac:dyDescent="0.25">
      <c r="A4" s="171"/>
      <c r="B4" s="164"/>
    </row>
    <row r="5" spans="1:2" s="17" customFormat="1" x14ac:dyDescent="0.2">
      <c r="A5" s="172" t="s">
        <v>1478</v>
      </c>
      <c r="B5" s="174">
        <v>118400</v>
      </c>
    </row>
    <row r="6" spans="1:2" s="17" customFormat="1" x14ac:dyDescent="0.2">
      <c r="A6" s="172" t="s">
        <v>1479</v>
      </c>
      <c r="B6" s="174">
        <v>158936</v>
      </c>
    </row>
    <row r="7" spans="1:2" s="17" customFormat="1" x14ac:dyDescent="0.2">
      <c r="A7" s="172" t="s">
        <v>1480</v>
      </c>
      <c r="B7" s="174">
        <v>1940</v>
      </c>
    </row>
    <row r="8" spans="1:2" s="17" customFormat="1" x14ac:dyDescent="0.2">
      <c r="A8" s="172" t="s">
        <v>1481</v>
      </c>
      <c r="B8" s="174">
        <v>237</v>
      </c>
    </row>
    <row r="9" spans="1:2" s="17" customFormat="1" x14ac:dyDescent="0.2">
      <c r="A9" s="172" t="s">
        <v>1482</v>
      </c>
      <c r="B9" s="174">
        <v>4979</v>
      </c>
    </row>
    <row r="10" spans="1:2" s="95" customFormat="1" x14ac:dyDescent="0.2">
      <c r="A10" s="172" t="s">
        <v>1483</v>
      </c>
      <c r="B10" s="174">
        <v>2793</v>
      </c>
    </row>
    <row r="11" spans="1:2" s="17" customFormat="1" x14ac:dyDescent="0.2">
      <c r="A11" s="172" t="s">
        <v>1484</v>
      </c>
      <c r="B11" s="174">
        <v>859</v>
      </c>
    </row>
    <row r="12" spans="1:2" s="17" customFormat="1" x14ac:dyDescent="0.2">
      <c r="A12" s="172" t="s">
        <v>1485</v>
      </c>
      <c r="B12" s="174">
        <v>320</v>
      </c>
    </row>
    <row r="13" spans="1:2" s="17" customFormat="1" x14ac:dyDescent="0.2">
      <c r="A13" s="172" t="s">
        <v>1486</v>
      </c>
      <c r="B13" s="174">
        <v>35</v>
      </c>
    </row>
    <row r="14" spans="1:2" s="17" customFormat="1" x14ac:dyDescent="0.2">
      <c r="A14" s="172" t="s">
        <v>1487</v>
      </c>
      <c r="B14" s="174">
        <v>992</v>
      </c>
    </row>
    <row r="15" spans="1:2" s="17" customFormat="1" x14ac:dyDescent="0.2">
      <c r="A15" s="172" t="s">
        <v>1488</v>
      </c>
      <c r="B15" s="174">
        <v>476</v>
      </c>
    </row>
    <row r="16" spans="1:2" s="17" customFormat="1" x14ac:dyDescent="0.2">
      <c r="A16" s="172" t="s">
        <v>1489</v>
      </c>
      <c r="B16" s="174">
        <v>85</v>
      </c>
    </row>
    <row r="17" spans="1:2" s="17" customFormat="1" x14ac:dyDescent="0.2">
      <c r="A17" s="172" t="s">
        <v>1490</v>
      </c>
      <c r="B17" s="174">
        <v>4295</v>
      </c>
    </row>
    <row r="18" spans="1:2" s="17" customFormat="1" x14ac:dyDescent="0.2">
      <c r="A18" s="172" t="s">
        <v>1491</v>
      </c>
      <c r="B18" s="174">
        <v>2000</v>
      </c>
    </row>
    <row r="19" spans="1:2" s="17" customFormat="1" ht="15.75" thickBot="1" x14ac:dyDescent="0.25">
      <c r="A19" s="172"/>
      <c r="B19" s="174"/>
    </row>
    <row r="20" spans="1:2" s="17" customFormat="1" ht="16.5" thickBot="1" x14ac:dyDescent="0.3">
      <c r="A20" s="170" t="s">
        <v>1121</v>
      </c>
      <c r="B20" s="165">
        <f>SUM(B3:B19)</f>
        <v>296347</v>
      </c>
    </row>
    <row r="21" spans="1:2" s="17" customFormat="1" x14ac:dyDescent="0.2">
      <c r="A21" s="166"/>
      <c r="B21" s="167"/>
    </row>
    <row r="22" spans="1:2" s="17" customFormat="1" x14ac:dyDescent="0.2">
      <c r="A22" s="166"/>
      <c r="B22" s="167"/>
    </row>
    <row r="23" spans="1:2" s="17" customFormat="1" x14ac:dyDescent="0.2">
      <c r="A23" s="166"/>
      <c r="B23" s="168"/>
    </row>
    <row r="24" spans="1:2" s="17" customFormat="1" x14ac:dyDescent="0.2">
      <c r="A24" s="166"/>
      <c r="B24" s="167"/>
    </row>
    <row r="25" spans="1:2" s="17" customFormat="1" x14ac:dyDescent="0.2">
      <c r="A25" s="166"/>
      <c r="B25" s="167"/>
    </row>
  </sheetData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Header>&amp;L3.2 melléklet
&amp;C&amp;"Arial,Félkövér"Nagykovácsi Nagyközség Önkormányzatának 2021. évi beruházásai, felújításai&amp;Radatok forintban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zoomScaleNormal="100" workbookViewId="0">
      <selection activeCell="C36" sqref="C36"/>
    </sheetView>
  </sheetViews>
  <sheetFormatPr defaultRowHeight="12.75" x14ac:dyDescent="0.2"/>
  <cols>
    <col min="1" max="1" width="49.5703125" style="30" customWidth="1"/>
    <col min="2" max="2" width="15.7109375" style="30" customWidth="1"/>
    <col min="3" max="3" width="15.7109375" style="43" customWidth="1"/>
  </cols>
  <sheetData>
    <row r="1" spans="1:3" ht="13.5" thickBot="1" x14ac:dyDescent="0.25">
      <c r="A1" s="29"/>
      <c r="B1" s="29"/>
    </row>
    <row r="2" spans="1:3" ht="31.9" customHeight="1" thickBot="1" x14ac:dyDescent="0.25">
      <c r="A2" s="31" t="s">
        <v>334</v>
      </c>
      <c r="B2" s="42" t="s">
        <v>1389</v>
      </c>
      <c r="C2" s="45" t="s">
        <v>1390</v>
      </c>
    </row>
    <row r="3" spans="1:3" ht="15" customHeight="1" thickBot="1" x14ac:dyDescent="0.25">
      <c r="A3" s="32"/>
      <c r="B3" s="33"/>
      <c r="C3" s="46"/>
    </row>
    <row r="4" spans="1:3" ht="15" customHeight="1" thickBot="1" x14ac:dyDescent="0.25">
      <c r="A4" s="34" t="s">
        <v>335</v>
      </c>
      <c r="B4" s="35">
        <f>SUM(B3:B3)</f>
        <v>0</v>
      </c>
      <c r="C4" s="47">
        <f>SUM(C3:C3)</f>
        <v>0</v>
      </c>
    </row>
    <row r="5" spans="1:3" ht="15" customHeight="1" thickBot="1" x14ac:dyDescent="0.25">
      <c r="A5" s="36"/>
      <c r="B5" s="37"/>
      <c r="C5" s="48"/>
    </row>
    <row r="6" spans="1:3" ht="15" customHeight="1" thickBot="1" x14ac:dyDescent="0.25">
      <c r="A6" s="38" t="s">
        <v>336</v>
      </c>
      <c r="B6" s="39">
        <f>SUM(B5:B5)</f>
        <v>0</v>
      </c>
      <c r="C6" s="49">
        <f>SUM(C5:C5)</f>
        <v>0</v>
      </c>
    </row>
    <row r="7" spans="1:3" ht="15" customHeight="1" thickBot="1" x14ac:dyDescent="0.25">
      <c r="B7" s="53"/>
      <c r="C7" s="44"/>
    </row>
    <row r="8" spans="1:3" ht="15" customHeight="1" thickBot="1" x14ac:dyDescent="0.25">
      <c r="A8" s="40" t="s">
        <v>337</v>
      </c>
      <c r="B8" s="41">
        <f>+B4+B6</f>
        <v>0</v>
      </c>
      <c r="C8" s="50">
        <f>+C4+C6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alignWithMargins="0">
    <oddHeader>&amp;L
4.sz.melléklet&amp;C&amp;"Arial,Félkövér"&amp;12Nagykovácsi Nagyközség Önkormányzata
2021. évi adósságállományának alakulása&amp;R
adatok Ft-ban</oddHeader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A1:E22"/>
  <sheetViews>
    <sheetView zoomScaleNormal="100" workbookViewId="0">
      <selection activeCell="K34" sqref="K33:K34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4" width="9.140625" style="16"/>
    <col min="5" max="5" width="12.7109375" style="16" bestFit="1" customWidth="1"/>
    <col min="6" max="16384" width="9.140625" style="16"/>
  </cols>
  <sheetData>
    <row r="1" spans="1:5" ht="21" customHeight="1" x14ac:dyDescent="0.2">
      <c r="A1" s="231" t="s">
        <v>718</v>
      </c>
      <c r="B1" s="232"/>
      <c r="C1" s="232"/>
    </row>
    <row r="2" spans="1:5" ht="15" x14ac:dyDescent="0.2">
      <c r="A2" s="28"/>
      <c r="B2" s="28" t="s">
        <v>0</v>
      </c>
      <c r="C2" s="28" t="s">
        <v>313</v>
      </c>
    </row>
    <row r="3" spans="1:5" ht="15" x14ac:dyDescent="0.2">
      <c r="A3" s="28"/>
      <c r="B3" s="28"/>
      <c r="C3" s="28"/>
    </row>
    <row r="4" spans="1:5" x14ac:dyDescent="0.2">
      <c r="A4" s="180" t="s">
        <v>6</v>
      </c>
      <c r="B4" s="181" t="s">
        <v>314</v>
      </c>
      <c r="C4" s="182">
        <v>1694945007</v>
      </c>
    </row>
    <row r="5" spans="1:5" x14ac:dyDescent="0.2">
      <c r="A5" s="180" t="s">
        <v>7</v>
      </c>
      <c r="B5" s="181" t="s">
        <v>315</v>
      </c>
      <c r="C5" s="182">
        <v>750270197</v>
      </c>
    </row>
    <row r="6" spans="1:5" x14ac:dyDescent="0.2">
      <c r="A6" s="135" t="s">
        <v>8</v>
      </c>
      <c r="B6" s="136" t="s">
        <v>316</v>
      </c>
      <c r="C6" s="138">
        <v>944674810</v>
      </c>
    </row>
    <row r="7" spans="1:5" x14ac:dyDescent="0.2">
      <c r="A7" s="180" t="s">
        <v>9</v>
      </c>
      <c r="B7" s="181" t="s">
        <v>317</v>
      </c>
      <c r="C7" s="182">
        <v>1443663020</v>
      </c>
      <c r="E7" s="88"/>
    </row>
    <row r="8" spans="1:5" x14ac:dyDescent="0.2">
      <c r="A8" s="180" t="s">
        <v>10</v>
      </c>
      <c r="B8" s="181" t="s">
        <v>318</v>
      </c>
      <c r="C8" s="182">
        <v>1594821118</v>
      </c>
      <c r="E8" s="88"/>
    </row>
    <row r="9" spans="1:5" x14ac:dyDescent="0.2">
      <c r="A9" s="135" t="s">
        <v>11</v>
      </c>
      <c r="B9" s="136" t="s">
        <v>319</v>
      </c>
      <c r="C9" s="138">
        <v>-151158098</v>
      </c>
    </row>
    <row r="10" spans="1:5" x14ac:dyDescent="0.2">
      <c r="A10" s="135" t="s">
        <v>12</v>
      </c>
      <c r="B10" s="136" t="s">
        <v>320</v>
      </c>
      <c r="C10" s="138">
        <v>793516712</v>
      </c>
      <c r="E10" s="88"/>
    </row>
    <row r="11" spans="1:5" x14ac:dyDescent="0.2">
      <c r="A11" s="180" t="s">
        <v>13</v>
      </c>
      <c r="B11" s="181" t="s">
        <v>321</v>
      </c>
      <c r="C11" s="182">
        <v>0</v>
      </c>
    </row>
    <row r="12" spans="1:5" x14ac:dyDescent="0.2">
      <c r="A12" s="180" t="s">
        <v>14</v>
      </c>
      <c r="B12" s="181" t="s">
        <v>322</v>
      </c>
      <c r="C12" s="182">
        <v>0</v>
      </c>
    </row>
    <row r="13" spans="1:5" x14ac:dyDescent="0.2">
      <c r="A13" s="135" t="s">
        <v>15</v>
      </c>
      <c r="B13" s="136" t="s">
        <v>323</v>
      </c>
      <c r="C13" s="138">
        <v>0</v>
      </c>
    </row>
    <row r="14" spans="1:5" x14ac:dyDescent="0.2">
      <c r="A14" s="180" t="s">
        <v>16</v>
      </c>
      <c r="B14" s="181" t="s">
        <v>324</v>
      </c>
      <c r="C14" s="182">
        <v>0</v>
      </c>
    </row>
    <row r="15" spans="1:5" x14ac:dyDescent="0.2">
      <c r="A15" s="180" t="s">
        <v>17</v>
      </c>
      <c r="B15" s="181" t="s">
        <v>325</v>
      </c>
      <c r="C15" s="182">
        <v>0</v>
      </c>
    </row>
    <row r="16" spans="1:5" x14ac:dyDescent="0.2">
      <c r="A16" s="135" t="s">
        <v>18</v>
      </c>
      <c r="B16" s="136" t="s">
        <v>326</v>
      </c>
      <c r="C16" s="138">
        <v>0</v>
      </c>
    </row>
    <row r="17" spans="1:3" x14ac:dyDescent="0.2">
      <c r="A17" s="135" t="s">
        <v>19</v>
      </c>
      <c r="B17" s="136" t="s">
        <v>327</v>
      </c>
      <c r="C17" s="138">
        <v>0</v>
      </c>
    </row>
    <row r="18" spans="1:3" x14ac:dyDescent="0.2">
      <c r="A18" s="135" t="s">
        <v>20</v>
      </c>
      <c r="B18" s="136" t="s">
        <v>328</v>
      </c>
      <c r="C18" s="138">
        <v>793516712</v>
      </c>
    </row>
    <row r="19" spans="1:3" x14ac:dyDescent="0.2">
      <c r="A19" s="135" t="s">
        <v>21</v>
      </c>
      <c r="B19" s="136" t="s">
        <v>329</v>
      </c>
      <c r="C19" s="138">
        <v>0</v>
      </c>
    </row>
    <row r="20" spans="1:3" x14ac:dyDescent="0.2">
      <c r="A20" s="135" t="s">
        <v>22</v>
      </c>
      <c r="B20" s="136" t="s">
        <v>330</v>
      </c>
      <c r="C20" s="138">
        <v>793516712</v>
      </c>
    </row>
    <row r="21" spans="1:3" x14ac:dyDescent="0.2">
      <c r="A21" s="135" t="s">
        <v>23</v>
      </c>
      <c r="B21" s="136" t="s">
        <v>1150</v>
      </c>
      <c r="C21" s="138">
        <v>0</v>
      </c>
    </row>
    <row r="22" spans="1:3" x14ac:dyDescent="0.2">
      <c r="A22" s="135" t="s">
        <v>24</v>
      </c>
      <c r="B22" s="136" t="s">
        <v>331</v>
      </c>
      <c r="C22" s="138">
        <v>0</v>
      </c>
    </row>
  </sheetData>
  <mergeCells count="1">
    <mergeCell ref="A1:C1"/>
  </mergeCells>
  <phoneticPr fontId="7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5.sz.melléklet&amp;C&amp;"Arial,Félkövér"Nagykovácsi Nagyközség Önkormányzata
2021. évi maradványkimutatása&amp;R
adatok Ft-ban</oddHeader>
    <oddFooter>&amp;C&amp;P&amp;R&amp;F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D259"/>
  <sheetViews>
    <sheetView topLeftCell="A172" zoomScaleNormal="100" workbookViewId="0">
      <selection activeCell="D63" sqref="D63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16"/>
  </cols>
  <sheetData>
    <row r="1" spans="1:4" ht="21" customHeight="1" x14ac:dyDescent="0.2">
      <c r="A1" s="231" t="s">
        <v>719</v>
      </c>
      <c r="B1" s="232"/>
      <c r="C1" s="232"/>
      <c r="D1" s="232"/>
    </row>
    <row r="2" spans="1:4" ht="15" x14ac:dyDescent="0.2">
      <c r="A2" s="28"/>
      <c r="B2" s="28" t="s">
        <v>0</v>
      </c>
      <c r="C2" s="28" t="s">
        <v>332</v>
      </c>
      <c r="D2" s="28" t="s">
        <v>333</v>
      </c>
    </row>
    <row r="3" spans="1:4" ht="15" x14ac:dyDescent="0.2">
      <c r="A3" s="28"/>
      <c r="B3" s="158"/>
      <c r="C3" s="28"/>
      <c r="D3" s="28"/>
    </row>
    <row r="4" spans="1:4" x14ac:dyDescent="0.2">
      <c r="A4" s="180" t="s">
        <v>6</v>
      </c>
      <c r="B4" s="181" t="s">
        <v>496</v>
      </c>
      <c r="C4" s="182">
        <v>0</v>
      </c>
      <c r="D4" s="182">
        <v>0</v>
      </c>
    </row>
    <row r="5" spans="1:4" x14ac:dyDescent="0.2">
      <c r="A5" s="180" t="s">
        <v>7</v>
      </c>
      <c r="B5" s="181" t="s">
        <v>497</v>
      </c>
      <c r="C5" s="182">
        <v>60220</v>
      </c>
      <c r="D5" s="182">
        <v>0</v>
      </c>
    </row>
    <row r="6" spans="1:4" x14ac:dyDescent="0.2">
      <c r="A6" s="180" t="s">
        <v>8</v>
      </c>
      <c r="B6" s="181" t="s">
        <v>498</v>
      </c>
      <c r="C6" s="182">
        <v>0</v>
      </c>
      <c r="D6" s="182">
        <v>0</v>
      </c>
    </row>
    <row r="7" spans="1:4" x14ac:dyDescent="0.2">
      <c r="A7" s="135" t="s">
        <v>9</v>
      </c>
      <c r="B7" s="136" t="s">
        <v>499</v>
      </c>
      <c r="C7" s="138">
        <v>60220</v>
      </c>
      <c r="D7" s="138">
        <v>0</v>
      </c>
    </row>
    <row r="8" spans="1:4" x14ac:dyDescent="0.2">
      <c r="A8" s="180" t="s">
        <v>10</v>
      </c>
      <c r="B8" s="181" t="s">
        <v>500</v>
      </c>
      <c r="C8" s="182">
        <v>15696408105</v>
      </c>
      <c r="D8" s="182">
        <v>15700088122</v>
      </c>
    </row>
    <row r="9" spans="1:4" x14ac:dyDescent="0.2">
      <c r="A9" s="180" t="s">
        <v>11</v>
      </c>
      <c r="B9" s="181" t="s">
        <v>501</v>
      </c>
      <c r="C9" s="182">
        <v>9944742</v>
      </c>
      <c r="D9" s="182">
        <v>11190702</v>
      </c>
    </row>
    <row r="10" spans="1:4" x14ac:dyDescent="0.2">
      <c r="A10" s="180" t="s">
        <v>12</v>
      </c>
      <c r="B10" s="181" t="s">
        <v>502</v>
      </c>
      <c r="C10" s="182">
        <v>0</v>
      </c>
      <c r="D10" s="182">
        <v>0</v>
      </c>
    </row>
    <row r="11" spans="1:4" x14ac:dyDescent="0.2">
      <c r="A11" s="180" t="s">
        <v>13</v>
      </c>
      <c r="B11" s="181" t="s">
        <v>503</v>
      </c>
      <c r="C11" s="182">
        <v>159894704</v>
      </c>
      <c r="D11" s="182">
        <v>284096567</v>
      </c>
    </row>
    <row r="12" spans="1:4" x14ac:dyDescent="0.2">
      <c r="A12" s="180" t="s">
        <v>14</v>
      </c>
      <c r="B12" s="181" t="s">
        <v>504</v>
      </c>
      <c r="C12" s="182">
        <v>0</v>
      </c>
      <c r="D12" s="182">
        <v>0</v>
      </c>
    </row>
    <row r="13" spans="1:4" x14ac:dyDescent="0.2">
      <c r="A13" s="135" t="s">
        <v>15</v>
      </c>
      <c r="B13" s="136" t="s">
        <v>505</v>
      </c>
      <c r="C13" s="138">
        <v>15866247551</v>
      </c>
      <c r="D13" s="138">
        <v>15995375391</v>
      </c>
    </row>
    <row r="14" spans="1:4" x14ac:dyDescent="0.2">
      <c r="A14" s="180" t="s">
        <v>16</v>
      </c>
      <c r="B14" s="181" t="s">
        <v>1462</v>
      </c>
      <c r="C14" s="182">
        <v>11000</v>
      </c>
      <c r="D14" s="182">
        <v>11000</v>
      </c>
    </row>
    <row r="15" spans="1:4" x14ac:dyDescent="0.2">
      <c r="A15" s="180" t="s">
        <v>17</v>
      </c>
      <c r="B15" s="181" t="s">
        <v>506</v>
      </c>
      <c r="C15" s="182">
        <v>0</v>
      </c>
      <c r="D15" s="182">
        <v>0</v>
      </c>
    </row>
    <row r="16" spans="1:4" x14ac:dyDescent="0.2">
      <c r="A16" s="180" t="s">
        <v>18</v>
      </c>
      <c r="B16" s="181" t="s">
        <v>507</v>
      </c>
      <c r="C16" s="182">
        <v>0</v>
      </c>
      <c r="D16" s="182">
        <v>0</v>
      </c>
    </row>
    <row r="17" spans="1:4" x14ac:dyDescent="0.2">
      <c r="A17" s="180" t="s">
        <v>19</v>
      </c>
      <c r="B17" s="181" t="s">
        <v>508</v>
      </c>
      <c r="C17" s="182">
        <v>0</v>
      </c>
      <c r="D17" s="182">
        <v>0</v>
      </c>
    </row>
    <row r="18" spans="1:4" x14ac:dyDescent="0.2">
      <c r="A18" s="180" t="s">
        <v>20</v>
      </c>
      <c r="B18" s="181" t="s">
        <v>509</v>
      </c>
      <c r="C18" s="182">
        <v>0</v>
      </c>
      <c r="D18" s="182">
        <v>0</v>
      </c>
    </row>
    <row r="19" spans="1:4" x14ac:dyDescent="0.2">
      <c r="A19" s="180" t="s">
        <v>21</v>
      </c>
      <c r="B19" s="181" t="s">
        <v>1463</v>
      </c>
      <c r="C19" s="182">
        <v>11000</v>
      </c>
      <c r="D19" s="182">
        <v>11000</v>
      </c>
    </row>
    <row r="20" spans="1:4" x14ac:dyDescent="0.2">
      <c r="A20" s="180" t="s">
        <v>22</v>
      </c>
      <c r="B20" s="181" t="s">
        <v>1464</v>
      </c>
      <c r="C20" s="182">
        <v>0</v>
      </c>
      <c r="D20" s="182">
        <v>0</v>
      </c>
    </row>
    <row r="21" spans="1:4" x14ac:dyDescent="0.2">
      <c r="A21" s="180" t="s">
        <v>23</v>
      </c>
      <c r="B21" s="181" t="s">
        <v>510</v>
      </c>
      <c r="C21" s="182">
        <v>0</v>
      </c>
      <c r="D21" s="182">
        <v>0</v>
      </c>
    </row>
    <row r="22" spans="1:4" x14ac:dyDescent="0.2">
      <c r="A22" s="180" t="s">
        <v>24</v>
      </c>
      <c r="B22" s="181" t="s">
        <v>511</v>
      </c>
      <c r="C22" s="182">
        <v>0</v>
      </c>
      <c r="D22" s="182">
        <v>0</v>
      </c>
    </row>
    <row r="23" spans="1:4" x14ac:dyDescent="0.2">
      <c r="A23" s="180" t="s">
        <v>25</v>
      </c>
      <c r="B23" s="181" t="s">
        <v>512</v>
      </c>
      <c r="C23" s="182">
        <v>0</v>
      </c>
      <c r="D23" s="182">
        <v>0</v>
      </c>
    </row>
    <row r="24" spans="1:4" x14ac:dyDescent="0.2">
      <c r="A24" s="180" t="s">
        <v>26</v>
      </c>
      <c r="B24" s="181" t="s">
        <v>513</v>
      </c>
      <c r="C24" s="182">
        <v>0</v>
      </c>
      <c r="D24" s="182">
        <v>0</v>
      </c>
    </row>
    <row r="25" spans="1:4" x14ac:dyDescent="0.2">
      <c r="A25" s="135" t="s">
        <v>27</v>
      </c>
      <c r="B25" s="136" t="s">
        <v>514</v>
      </c>
      <c r="C25" s="138">
        <v>11000</v>
      </c>
      <c r="D25" s="138">
        <v>11000</v>
      </c>
    </row>
    <row r="26" spans="1:4" x14ac:dyDescent="0.2">
      <c r="A26" s="180" t="s">
        <v>28</v>
      </c>
      <c r="B26" s="181" t="s">
        <v>515</v>
      </c>
      <c r="C26" s="182">
        <v>0</v>
      </c>
      <c r="D26" s="182">
        <v>0</v>
      </c>
    </row>
    <row r="27" spans="1:4" x14ac:dyDescent="0.2">
      <c r="A27" s="180" t="s">
        <v>29</v>
      </c>
      <c r="B27" s="181" t="s">
        <v>516</v>
      </c>
      <c r="C27" s="182">
        <v>0</v>
      </c>
      <c r="D27" s="182">
        <v>0</v>
      </c>
    </row>
    <row r="28" spans="1:4" x14ac:dyDescent="0.2">
      <c r="A28" s="180" t="s">
        <v>30</v>
      </c>
      <c r="B28" s="181" t="s">
        <v>517</v>
      </c>
      <c r="C28" s="182">
        <v>0</v>
      </c>
      <c r="D28" s="182">
        <v>0</v>
      </c>
    </row>
    <row r="29" spans="1:4" x14ac:dyDescent="0.2">
      <c r="A29" s="180" t="s">
        <v>31</v>
      </c>
      <c r="B29" s="181" t="s">
        <v>518</v>
      </c>
      <c r="C29" s="182">
        <v>0</v>
      </c>
      <c r="D29" s="182">
        <v>0</v>
      </c>
    </row>
    <row r="30" spans="1:4" x14ac:dyDescent="0.2">
      <c r="A30" s="180" t="s">
        <v>32</v>
      </c>
      <c r="B30" s="181" t="s">
        <v>519</v>
      </c>
      <c r="C30" s="182">
        <v>0</v>
      </c>
      <c r="D30" s="182">
        <v>0</v>
      </c>
    </row>
    <row r="31" spans="1:4" x14ac:dyDescent="0.2">
      <c r="A31" s="135" t="s">
        <v>33</v>
      </c>
      <c r="B31" s="136" t="s">
        <v>520</v>
      </c>
      <c r="C31" s="138">
        <v>0</v>
      </c>
      <c r="D31" s="138">
        <v>0</v>
      </c>
    </row>
    <row r="32" spans="1:4" x14ac:dyDescent="0.2">
      <c r="A32" s="135" t="s">
        <v>34</v>
      </c>
      <c r="B32" s="136" t="s">
        <v>521</v>
      </c>
      <c r="C32" s="138">
        <v>15866318771</v>
      </c>
      <c r="D32" s="138">
        <v>15995386391</v>
      </c>
    </row>
    <row r="33" spans="1:4" x14ac:dyDescent="0.2">
      <c r="A33" s="180" t="s">
        <v>35</v>
      </c>
      <c r="B33" s="181" t="s">
        <v>522</v>
      </c>
      <c r="C33" s="182">
        <v>0</v>
      </c>
      <c r="D33" s="182">
        <v>0</v>
      </c>
    </row>
    <row r="34" spans="1:4" x14ac:dyDescent="0.2">
      <c r="A34" s="180" t="s">
        <v>36</v>
      </c>
      <c r="B34" s="181" t="s">
        <v>523</v>
      </c>
      <c r="C34" s="182">
        <v>0</v>
      </c>
      <c r="D34" s="182">
        <v>0</v>
      </c>
    </row>
    <row r="35" spans="1:4" x14ac:dyDescent="0.2">
      <c r="A35" s="180" t="s">
        <v>37</v>
      </c>
      <c r="B35" s="181" t="s">
        <v>524</v>
      </c>
      <c r="C35" s="182">
        <v>0</v>
      </c>
      <c r="D35" s="182">
        <v>0</v>
      </c>
    </row>
    <row r="36" spans="1:4" x14ac:dyDescent="0.2">
      <c r="A36" s="180" t="s">
        <v>38</v>
      </c>
      <c r="B36" s="181" t="s">
        <v>525</v>
      </c>
      <c r="C36" s="182">
        <v>0</v>
      </c>
      <c r="D36" s="182">
        <v>0</v>
      </c>
    </row>
    <row r="37" spans="1:4" x14ac:dyDescent="0.2">
      <c r="A37" s="180" t="s">
        <v>39</v>
      </c>
      <c r="B37" s="181" t="s">
        <v>526</v>
      </c>
      <c r="C37" s="182">
        <v>0</v>
      </c>
      <c r="D37" s="182">
        <v>0</v>
      </c>
    </row>
    <row r="38" spans="1:4" x14ac:dyDescent="0.2">
      <c r="A38" s="135" t="s">
        <v>40</v>
      </c>
      <c r="B38" s="136" t="s">
        <v>527</v>
      </c>
      <c r="C38" s="138">
        <v>0</v>
      </c>
      <c r="D38" s="138">
        <v>0</v>
      </c>
    </row>
    <row r="39" spans="1:4" x14ac:dyDescent="0.2">
      <c r="A39" s="180" t="s">
        <v>41</v>
      </c>
      <c r="B39" s="181" t="s">
        <v>1465</v>
      </c>
      <c r="C39" s="182">
        <v>0</v>
      </c>
      <c r="D39" s="182">
        <v>0</v>
      </c>
    </row>
    <row r="40" spans="1:4" x14ac:dyDescent="0.2">
      <c r="A40" s="180" t="s">
        <v>42</v>
      </c>
      <c r="B40" s="181" t="s">
        <v>1466</v>
      </c>
      <c r="C40" s="182">
        <v>0</v>
      </c>
      <c r="D40" s="182">
        <v>0</v>
      </c>
    </row>
    <row r="41" spans="1:4" x14ac:dyDescent="0.2">
      <c r="A41" s="180" t="s">
        <v>43</v>
      </c>
      <c r="B41" s="181" t="s">
        <v>1467</v>
      </c>
      <c r="C41" s="182">
        <v>0</v>
      </c>
      <c r="D41" s="182">
        <v>0</v>
      </c>
    </row>
    <row r="42" spans="1:4" x14ac:dyDescent="0.2">
      <c r="A42" s="180" t="s">
        <v>44</v>
      </c>
      <c r="B42" s="181" t="s">
        <v>528</v>
      </c>
      <c r="C42" s="182">
        <v>0</v>
      </c>
      <c r="D42" s="182">
        <v>0</v>
      </c>
    </row>
    <row r="43" spans="1:4" x14ac:dyDescent="0.2">
      <c r="A43" s="180" t="s">
        <v>45</v>
      </c>
      <c r="B43" s="181" t="s">
        <v>529</v>
      </c>
      <c r="C43" s="182">
        <v>0</v>
      </c>
      <c r="D43" s="182">
        <v>0</v>
      </c>
    </row>
    <row r="44" spans="1:4" x14ac:dyDescent="0.2">
      <c r="A44" s="180" t="s">
        <v>46</v>
      </c>
      <c r="B44" s="181" t="s">
        <v>530</v>
      </c>
      <c r="C44" s="182">
        <v>0</v>
      </c>
      <c r="D44" s="182">
        <v>0</v>
      </c>
    </row>
    <row r="45" spans="1:4" x14ac:dyDescent="0.2">
      <c r="A45" s="180" t="s">
        <v>47</v>
      </c>
      <c r="B45" s="181" t="s">
        <v>531</v>
      </c>
      <c r="C45" s="182">
        <v>0</v>
      </c>
      <c r="D45" s="182">
        <v>0</v>
      </c>
    </row>
    <row r="46" spans="1:4" x14ac:dyDescent="0.2">
      <c r="A46" s="180" t="s">
        <v>48</v>
      </c>
      <c r="B46" s="181" t="s">
        <v>532</v>
      </c>
      <c r="C46" s="182">
        <v>0</v>
      </c>
      <c r="D46" s="182">
        <v>0</v>
      </c>
    </row>
    <row r="47" spans="1:4" x14ac:dyDescent="0.2">
      <c r="A47" s="180" t="s">
        <v>49</v>
      </c>
      <c r="B47" s="181" t="s">
        <v>533</v>
      </c>
      <c r="C47" s="182">
        <v>0</v>
      </c>
      <c r="D47" s="182">
        <v>0</v>
      </c>
    </row>
    <row r="48" spans="1:4" x14ac:dyDescent="0.2">
      <c r="A48" s="135" t="s">
        <v>50</v>
      </c>
      <c r="B48" s="136" t="s">
        <v>534</v>
      </c>
      <c r="C48" s="138">
        <v>0</v>
      </c>
      <c r="D48" s="138">
        <v>0</v>
      </c>
    </row>
    <row r="49" spans="1:4" x14ac:dyDescent="0.2">
      <c r="A49" s="135" t="s">
        <v>51</v>
      </c>
      <c r="B49" s="136" t="s">
        <v>535</v>
      </c>
      <c r="C49" s="138">
        <v>0</v>
      </c>
      <c r="D49" s="138">
        <v>0</v>
      </c>
    </row>
    <row r="50" spans="1:4" x14ac:dyDescent="0.2">
      <c r="A50" s="180" t="s">
        <v>52</v>
      </c>
      <c r="B50" s="181" t="s">
        <v>536</v>
      </c>
      <c r="C50" s="182">
        <v>400000000</v>
      </c>
      <c r="D50" s="182">
        <v>0</v>
      </c>
    </row>
    <row r="51" spans="1:4" x14ac:dyDescent="0.2">
      <c r="A51" s="180" t="s">
        <v>53</v>
      </c>
      <c r="B51" s="181" t="s">
        <v>537</v>
      </c>
      <c r="C51" s="182">
        <v>0</v>
      </c>
      <c r="D51" s="182">
        <v>0</v>
      </c>
    </row>
    <row r="52" spans="1:4" x14ac:dyDescent="0.2">
      <c r="A52" s="135" t="s">
        <v>54</v>
      </c>
      <c r="B52" s="136" t="s">
        <v>538</v>
      </c>
      <c r="C52" s="138">
        <v>400000000</v>
      </c>
      <c r="D52" s="138">
        <v>0</v>
      </c>
    </row>
    <row r="53" spans="1:4" x14ac:dyDescent="0.2">
      <c r="A53" s="180" t="s">
        <v>55</v>
      </c>
      <c r="B53" s="181" t="s">
        <v>539</v>
      </c>
      <c r="C53" s="182">
        <v>66580</v>
      </c>
      <c r="D53" s="182">
        <v>48700</v>
      </c>
    </row>
    <row r="54" spans="1:4" x14ac:dyDescent="0.2">
      <c r="A54" s="180" t="s">
        <v>56</v>
      </c>
      <c r="B54" s="181" t="s">
        <v>540</v>
      </c>
      <c r="C54" s="182">
        <v>0</v>
      </c>
      <c r="D54" s="182">
        <v>0</v>
      </c>
    </row>
    <row r="55" spans="1:4" x14ac:dyDescent="0.2">
      <c r="A55" s="180" t="s">
        <v>57</v>
      </c>
      <c r="B55" s="181" t="s">
        <v>541</v>
      </c>
      <c r="C55" s="182">
        <v>0</v>
      </c>
      <c r="D55" s="182">
        <v>0</v>
      </c>
    </row>
    <row r="56" spans="1:4" x14ac:dyDescent="0.2">
      <c r="A56" s="135" t="s">
        <v>58</v>
      </c>
      <c r="B56" s="136" t="s">
        <v>542</v>
      </c>
      <c r="C56" s="138">
        <v>66580</v>
      </c>
      <c r="D56" s="138">
        <v>48700</v>
      </c>
    </row>
    <row r="57" spans="1:4" x14ac:dyDescent="0.2">
      <c r="A57" s="180" t="s">
        <v>59</v>
      </c>
      <c r="B57" s="181" t="s">
        <v>543</v>
      </c>
      <c r="C57" s="182">
        <v>218735033</v>
      </c>
      <c r="D57" s="182">
        <v>799959035</v>
      </c>
    </row>
    <row r="58" spans="1:4" x14ac:dyDescent="0.2">
      <c r="A58" s="180" t="s">
        <v>60</v>
      </c>
      <c r="B58" s="181" t="s">
        <v>544</v>
      </c>
      <c r="C58" s="182">
        <v>4320805</v>
      </c>
      <c r="D58" s="182">
        <v>2975085</v>
      </c>
    </row>
    <row r="59" spans="1:4" x14ac:dyDescent="0.2">
      <c r="A59" s="135" t="s">
        <v>61</v>
      </c>
      <c r="B59" s="136" t="s">
        <v>545</v>
      </c>
      <c r="C59" s="138">
        <v>223055838</v>
      </c>
      <c r="D59" s="138">
        <v>802934120</v>
      </c>
    </row>
    <row r="60" spans="1:4" x14ac:dyDescent="0.2">
      <c r="A60" s="180" t="s">
        <v>62</v>
      </c>
      <c r="B60" s="181" t="s">
        <v>546</v>
      </c>
      <c r="C60" s="182">
        <v>0</v>
      </c>
      <c r="D60" s="182">
        <v>0</v>
      </c>
    </row>
    <row r="61" spans="1:4" x14ac:dyDescent="0.2">
      <c r="A61" s="180" t="s">
        <v>63</v>
      </c>
      <c r="B61" s="181" t="s">
        <v>547</v>
      </c>
      <c r="C61" s="182">
        <v>0</v>
      </c>
      <c r="D61" s="182">
        <v>0</v>
      </c>
    </row>
    <row r="62" spans="1:4" x14ac:dyDescent="0.2">
      <c r="A62" s="135" t="s">
        <v>64</v>
      </c>
      <c r="B62" s="136" t="s">
        <v>548</v>
      </c>
      <c r="C62" s="138">
        <v>0</v>
      </c>
      <c r="D62" s="138">
        <v>0</v>
      </c>
    </row>
    <row r="63" spans="1:4" x14ac:dyDescent="0.2">
      <c r="A63" s="135" t="s">
        <v>65</v>
      </c>
      <c r="B63" s="136" t="s">
        <v>549</v>
      </c>
      <c r="C63" s="138">
        <v>623122418</v>
      </c>
      <c r="D63" s="138">
        <v>802982820</v>
      </c>
    </row>
    <row r="64" spans="1:4" ht="25.5" x14ac:dyDescent="0.2">
      <c r="A64" s="180" t="s">
        <v>66</v>
      </c>
      <c r="B64" s="181" t="s">
        <v>550</v>
      </c>
      <c r="C64" s="182">
        <v>0</v>
      </c>
      <c r="D64" s="182">
        <v>0</v>
      </c>
    </row>
    <row r="65" spans="1:4" ht="25.5" x14ac:dyDescent="0.2">
      <c r="A65" s="180" t="s">
        <v>67</v>
      </c>
      <c r="B65" s="181" t="s">
        <v>551</v>
      </c>
      <c r="C65" s="182">
        <v>0</v>
      </c>
      <c r="D65" s="182">
        <v>0</v>
      </c>
    </row>
    <row r="66" spans="1:4" ht="25.5" x14ac:dyDescent="0.2">
      <c r="A66" s="180" t="s">
        <v>68</v>
      </c>
      <c r="B66" s="181" t="s">
        <v>552</v>
      </c>
      <c r="C66" s="182">
        <v>0</v>
      </c>
      <c r="D66" s="182">
        <v>0</v>
      </c>
    </row>
    <row r="67" spans="1:4" ht="25.5" x14ac:dyDescent="0.2">
      <c r="A67" s="180" t="s">
        <v>69</v>
      </c>
      <c r="B67" s="181" t="s">
        <v>553</v>
      </c>
      <c r="C67" s="182">
        <v>0</v>
      </c>
      <c r="D67" s="182">
        <v>0</v>
      </c>
    </row>
    <row r="68" spans="1:4" x14ac:dyDescent="0.2">
      <c r="A68" s="180" t="s">
        <v>70</v>
      </c>
      <c r="B68" s="181" t="s">
        <v>554</v>
      </c>
      <c r="C68" s="182">
        <v>61247461</v>
      </c>
      <c r="D68" s="182">
        <v>22220312</v>
      </c>
    </row>
    <row r="69" spans="1:4" x14ac:dyDescent="0.2">
      <c r="A69" s="180" t="s">
        <v>71</v>
      </c>
      <c r="B69" s="181" t="s">
        <v>555</v>
      </c>
      <c r="C69" s="182">
        <v>0</v>
      </c>
      <c r="D69" s="182">
        <v>0</v>
      </c>
    </row>
    <row r="70" spans="1:4" ht="25.5" x14ac:dyDescent="0.2">
      <c r="A70" s="180" t="s">
        <v>72</v>
      </c>
      <c r="B70" s="181" t="s">
        <v>556</v>
      </c>
      <c r="C70" s="182">
        <v>0</v>
      </c>
      <c r="D70" s="182">
        <v>0</v>
      </c>
    </row>
    <row r="71" spans="1:4" ht="25.5" x14ac:dyDescent="0.2">
      <c r="A71" s="180" t="s">
        <v>73</v>
      </c>
      <c r="B71" s="181" t="s">
        <v>557</v>
      </c>
      <c r="C71" s="182">
        <v>0</v>
      </c>
      <c r="D71" s="182">
        <v>0</v>
      </c>
    </row>
    <row r="72" spans="1:4" x14ac:dyDescent="0.2">
      <c r="A72" s="180" t="s">
        <v>74</v>
      </c>
      <c r="B72" s="181" t="s">
        <v>558</v>
      </c>
      <c r="C72" s="182">
        <v>29168662</v>
      </c>
      <c r="D72" s="182">
        <v>9474841</v>
      </c>
    </row>
    <row r="73" spans="1:4" x14ac:dyDescent="0.2">
      <c r="A73" s="180" t="s">
        <v>75</v>
      </c>
      <c r="B73" s="181" t="s">
        <v>559</v>
      </c>
      <c r="C73" s="182">
        <v>28319750</v>
      </c>
      <c r="D73" s="182">
        <v>8044433</v>
      </c>
    </row>
    <row r="74" spans="1:4" x14ac:dyDescent="0.2">
      <c r="A74" s="180" t="s">
        <v>76</v>
      </c>
      <c r="B74" s="181" t="s">
        <v>560</v>
      </c>
      <c r="C74" s="182">
        <v>3759049</v>
      </c>
      <c r="D74" s="182">
        <v>4701038</v>
      </c>
    </row>
    <row r="75" spans="1:4" x14ac:dyDescent="0.2">
      <c r="A75" s="180" t="s">
        <v>77</v>
      </c>
      <c r="B75" s="181" t="s">
        <v>561</v>
      </c>
      <c r="C75" s="182">
        <v>168034</v>
      </c>
      <c r="D75" s="182">
        <v>2974835</v>
      </c>
    </row>
    <row r="76" spans="1:4" ht="25.5" x14ac:dyDescent="0.2">
      <c r="A76" s="180" t="s">
        <v>78</v>
      </c>
      <c r="B76" s="181" t="s">
        <v>562</v>
      </c>
      <c r="C76" s="182">
        <v>133907</v>
      </c>
      <c r="D76" s="182">
        <v>2342390</v>
      </c>
    </row>
    <row r="77" spans="1:4" x14ac:dyDescent="0.2">
      <c r="A77" s="180" t="s">
        <v>79</v>
      </c>
      <c r="B77" s="181" t="s">
        <v>563</v>
      </c>
      <c r="C77" s="182">
        <v>0</v>
      </c>
      <c r="D77" s="182">
        <v>0</v>
      </c>
    </row>
    <row r="78" spans="1:4" x14ac:dyDescent="0.2">
      <c r="A78" s="180" t="s">
        <v>80</v>
      </c>
      <c r="B78" s="181" t="s">
        <v>564</v>
      </c>
      <c r="C78" s="182">
        <v>0</v>
      </c>
      <c r="D78" s="182">
        <v>0</v>
      </c>
    </row>
    <row r="79" spans="1:4" x14ac:dyDescent="0.2">
      <c r="A79" s="180" t="s">
        <v>81</v>
      </c>
      <c r="B79" s="181" t="s">
        <v>565</v>
      </c>
      <c r="C79" s="182">
        <v>34127</v>
      </c>
      <c r="D79" s="182">
        <v>632445</v>
      </c>
    </row>
    <row r="80" spans="1:4" ht="25.5" x14ac:dyDescent="0.2">
      <c r="A80" s="180" t="s">
        <v>82</v>
      </c>
      <c r="B80" s="181" t="s">
        <v>566</v>
      </c>
      <c r="C80" s="182">
        <v>0</v>
      </c>
      <c r="D80" s="182">
        <v>0</v>
      </c>
    </row>
    <row r="81" spans="1:4" ht="25.5" x14ac:dyDescent="0.2">
      <c r="A81" s="180" t="s">
        <v>83</v>
      </c>
      <c r="B81" s="181" t="s">
        <v>1080</v>
      </c>
      <c r="C81" s="182">
        <v>0</v>
      </c>
      <c r="D81" s="182">
        <v>0</v>
      </c>
    </row>
    <row r="82" spans="1:4" ht="25.5" x14ac:dyDescent="0.2">
      <c r="A82" s="180" t="s">
        <v>84</v>
      </c>
      <c r="B82" s="181" t="s">
        <v>567</v>
      </c>
      <c r="C82" s="182">
        <v>0</v>
      </c>
      <c r="D82" s="182">
        <v>0</v>
      </c>
    </row>
    <row r="83" spans="1:4" x14ac:dyDescent="0.2">
      <c r="A83" s="180" t="s">
        <v>85</v>
      </c>
      <c r="B83" s="181" t="s">
        <v>568</v>
      </c>
      <c r="C83" s="182">
        <v>0</v>
      </c>
      <c r="D83" s="182">
        <v>0</v>
      </c>
    </row>
    <row r="84" spans="1:4" x14ac:dyDescent="0.2">
      <c r="A84" s="180" t="s">
        <v>86</v>
      </c>
      <c r="B84" s="181" t="s">
        <v>569</v>
      </c>
      <c r="C84" s="182">
        <v>0</v>
      </c>
      <c r="D84" s="182">
        <v>0</v>
      </c>
    </row>
    <row r="85" spans="1:4" x14ac:dyDescent="0.2">
      <c r="A85" s="180" t="s">
        <v>87</v>
      </c>
      <c r="B85" s="181" t="s">
        <v>570</v>
      </c>
      <c r="C85" s="182">
        <v>0</v>
      </c>
      <c r="D85" s="182">
        <v>0</v>
      </c>
    </row>
    <row r="86" spans="1:4" x14ac:dyDescent="0.2">
      <c r="A86" s="180" t="s">
        <v>88</v>
      </c>
      <c r="B86" s="181" t="s">
        <v>571</v>
      </c>
      <c r="C86" s="182">
        <v>0</v>
      </c>
      <c r="D86" s="182">
        <v>0</v>
      </c>
    </row>
    <row r="87" spans="1:4" x14ac:dyDescent="0.2">
      <c r="A87" s="180" t="s">
        <v>89</v>
      </c>
      <c r="B87" s="181" t="s">
        <v>572</v>
      </c>
      <c r="C87" s="182">
        <v>0</v>
      </c>
      <c r="D87" s="182">
        <v>0</v>
      </c>
    </row>
    <row r="88" spans="1:4" x14ac:dyDescent="0.2">
      <c r="A88" s="180" t="s">
        <v>90</v>
      </c>
      <c r="B88" s="181" t="s">
        <v>573</v>
      </c>
      <c r="C88" s="182">
        <v>0</v>
      </c>
      <c r="D88" s="182">
        <v>0</v>
      </c>
    </row>
    <row r="89" spans="1:4" x14ac:dyDescent="0.2">
      <c r="A89" s="180" t="s">
        <v>91</v>
      </c>
      <c r="B89" s="181" t="s">
        <v>574</v>
      </c>
      <c r="C89" s="182">
        <v>0</v>
      </c>
      <c r="D89" s="182">
        <v>0</v>
      </c>
    </row>
    <row r="90" spans="1:4" ht="25.5" x14ac:dyDescent="0.2">
      <c r="A90" s="180" t="s">
        <v>92</v>
      </c>
      <c r="B90" s="181" t="s">
        <v>575</v>
      </c>
      <c r="C90" s="182">
        <v>0</v>
      </c>
      <c r="D90" s="182">
        <v>0</v>
      </c>
    </row>
    <row r="91" spans="1:4" ht="25.5" x14ac:dyDescent="0.2">
      <c r="A91" s="180" t="s">
        <v>93</v>
      </c>
      <c r="B91" s="181" t="s">
        <v>576</v>
      </c>
      <c r="C91" s="182">
        <v>0</v>
      </c>
      <c r="D91" s="182">
        <v>0</v>
      </c>
    </row>
    <row r="92" spans="1:4" ht="25.5" x14ac:dyDescent="0.2">
      <c r="A92" s="180" t="s">
        <v>94</v>
      </c>
      <c r="B92" s="181" t="s">
        <v>577</v>
      </c>
      <c r="C92" s="182">
        <v>0</v>
      </c>
      <c r="D92" s="182">
        <v>0</v>
      </c>
    </row>
    <row r="93" spans="1:4" ht="25.5" x14ac:dyDescent="0.2">
      <c r="A93" s="180" t="s">
        <v>95</v>
      </c>
      <c r="B93" s="181" t="s">
        <v>578</v>
      </c>
      <c r="C93" s="182">
        <v>0</v>
      </c>
      <c r="D93" s="182">
        <v>0</v>
      </c>
    </row>
    <row r="94" spans="1:4" ht="25.5" x14ac:dyDescent="0.2">
      <c r="A94" s="180" t="s">
        <v>96</v>
      </c>
      <c r="B94" s="181" t="s">
        <v>579</v>
      </c>
      <c r="C94" s="182">
        <v>0</v>
      </c>
      <c r="D94" s="182">
        <v>0</v>
      </c>
    </row>
    <row r="95" spans="1:4" ht="25.5" x14ac:dyDescent="0.2">
      <c r="A95" s="180" t="s">
        <v>97</v>
      </c>
      <c r="B95" s="181" t="s">
        <v>580</v>
      </c>
      <c r="C95" s="182">
        <v>0</v>
      </c>
      <c r="D95" s="182">
        <v>0</v>
      </c>
    </row>
    <row r="96" spans="1:4" ht="25.5" x14ac:dyDescent="0.2">
      <c r="A96" s="180" t="s">
        <v>98</v>
      </c>
      <c r="B96" s="181" t="s">
        <v>581</v>
      </c>
      <c r="C96" s="182">
        <v>0</v>
      </c>
      <c r="D96" s="182">
        <v>0</v>
      </c>
    </row>
    <row r="97" spans="1:4" ht="25.5" x14ac:dyDescent="0.2">
      <c r="A97" s="180" t="s">
        <v>99</v>
      </c>
      <c r="B97" s="181" t="s">
        <v>582</v>
      </c>
      <c r="C97" s="182">
        <v>0</v>
      </c>
      <c r="D97" s="182">
        <v>0</v>
      </c>
    </row>
    <row r="98" spans="1:4" ht="25.5" x14ac:dyDescent="0.2">
      <c r="A98" s="180" t="s">
        <v>100</v>
      </c>
      <c r="B98" s="181" t="s">
        <v>583</v>
      </c>
      <c r="C98" s="182">
        <v>0</v>
      </c>
      <c r="D98" s="182">
        <v>0</v>
      </c>
    </row>
    <row r="99" spans="1:4" ht="25.5" x14ac:dyDescent="0.2">
      <c r="A99" s="180" t="s">
        <v>101</v>
      </c>
      <c r="B99" s="181" t="s">
        <v>584</v>
      </c>
      <c r="C99" s="182">
        <v>0</v>
      </c>
      <c r="D99" s="182">
        <v>0</v>
      </c>
    </row>
    <row r="100" spans="1:4" ht="25.5" x14ac:dyDescent="0.2">
      <c r="A100" s="180" t="s">
        <v>102</v>
      </c>
      <c r="B100" s="181" t="s">
        <v>585</v>
      </c>
      <c r="C100" s="182">
        <v>0</v>
      </c>
      <c r="D100" s="182">
        <v>0</v>
      </c>
    </row>
    <row r="101" spans="1:4" ht="25.5" x14ac:dyDescent="0.2">
      <c r="A101" s="180" t="s">
        <v>103</v>
      </c>
      <c r="B101" s="181" t="s">
        <v>586</v>
      </c>
      <c r="C101" s="182">
        <v>0</v>
      </c>
      <c r="D101" s="182">
        <v>0</v>
      </c>
    </row>
    <row r="102" spans="1:4" ht="25.5" x14ac:dyDescent="0.2">
      <c r="A102" s="180" t="s">
        <v>104</v>
      </c>
      <c r="B102" s="181" t="s">
        <v>587</v>
      </c>
      <c r="C102" s="182">
        <v>0</v>
      </c>
      <c r="D102" s="182">
        <v>0</v>
      </c>
    </row>
    <row r="103" spans="1:4" ht="25.5" x14ac:dyDescent="0.2">
      <c r="A103" s="180" t="s">
        <v>105</v>
      </c>
      <c r="B103" s="181" t="s">
        <v>588</v>
      </c>
      <c r="C103" s="182">
        <v>0</v>
      </c>
      <c r="D103" s="182">
        <v>0</v>
      </c>
    </row>
    <row r="104" spans="1:4" ht="25.5" x14ac:dyDescent="0.2">
      <c r="A104" s="180" t="s">
        <v>106</v>
      </c>
      <c r="B104" s="181" t="s">
        <v>589</v>
      </c>
      <c r="C104" s="182">
        <v>0</v>
      </c>
      <c r="D104" s="182">
        <v>0</v>
      </c>
    </row>
    <row r="105" spans="1:4" ht="25.5" x14ac:dyDescent="0.2">
      <c r="A105" s="180" t="s">
        <v>107</v>
      </c>
      <c r="B105" s="181" t="s">
        <v>590</v>
      </c>
      <c r="C105" s="182">
        <v>0</v>
      </c>
      <c r="D105" s="182">
        <v>0</v>
      </c>
    </row>
    <row r="106" spans="1:4" ht="25.5" x14ac:dyDescent="0.2">
      <c r="A106" s="180" t="s">
        <v>108</v>
      </c>
      <c r="B106" s="181" t="s">
        <v>591</v>
      </c>
      <c r="C106" s="182">
        <v>0</v>
      </c>
      <c r="D106" s="182">
        <v>0</v>
      </c>
    </row>
    <row r="107" spans="1:4" x14ac:dyDescent="0.2">
      <c r="A107" s="135" t="s">
        <v>109</v>
      </c>
      <c r="B107" s="136" t="s">
        <v>592</v>
      </c>
      <c r="C107" s="138">
        <v>61415495</v>
      </c>
      <c r="D107" s="138">
        <v>25195147</v>
      </c>
    </row>
    <row r="108" spans="1:4" ht="25.5" x14ac:dyDescent="0.2">
      <c r="A108" s="180" t="s">
        <v>110</v>
      </c>
      <c r="B108" s="181" t="s">
        <v>593</v>
      </c>
      <c r="C108" s="182">
        <v>0</v>
      </c>
      <c r="D108" s="182">
        <v>0</v>
      </c>
    </row>
    <row r="109" spans="1:4" ht="25.5" x14ac:dyDescent="0.2">
      <c r="A109" s="180" t="s">
        <v>111</v>
      </c>
      <c r="B109" s="181" t="s">
        <v>594</v>
      </c>
      <c r="C109" s="182">
        <v>0</v>
      </c>
      <c r="D109" s="182">
        <v>0</v>
      </c>
    </row>
    <row r="110" spans="1:4" ht="25.5" x14ac:dyDescent="0.2">
      <c r="A110" s="180" t="s">
        <v>112</v>
      </c>
      <c r="B110" s="181" t="s">
        <v>595</v>
      </c>
      <c r="C110" s="182">
        <v>0</v>
      </c>
      <c r="D110" s="182">
        <v>0</v>
      </c>
    </row>
    <row r="111" spans="1:4" ht="25.5" x14ac:dyDescent="0.2">
      <c r="A111" s="180" t="s">
        <v>113</v>
      </c>
      <c r="B111" s="181" t="s">
        <v>596</v>
      </c>
      <c r="C111" s="182">
        <v>0</v>
      </c>
      <c r="D111" s="182">
        <v>0</v>
      </c>
    </row>
    <row r="112" spans="1:4" ht="25.5" x14ac:dyDescent="0.2">
      <c r="A112" s="180" t="s">
        <v>114</v>
      </c>
      <c r="B112" s="181" t="s">
        <v>597</v>
      </c>
      <c r="C112" s="182">
        <v>106916213</v>
      </c>
      <c r="D112" s="182">
        <v>110226381</v>
      </c>
    </row>
    <row r="113" spans="1:4" x14ac:dyDescent="0.2">
      <c r="A113" s="180" t="s">
        <v>115</v>
      </c>
      <c r="B113" s="181" t="s">
        <v>598</v>
      </c>
      <c r="C113" s="182">
        <v>0</v>
      </c>
      <c r="D113" s="182">
        <v>0</v>
      </c>
    </row>
    <row r="114" spans="1:4" ht="25.5" x14ac:dyDescent="0.2">
      <c r="A114" s="180" t="s">
        <v>116</v>
      </c>
      <c r="B114" s="181" t="s">
        <v>599</v>
      </c>
      <c r="C114" s="182">
        <v>0</v>
      </c>
      <c r="D114" s="182">
        <v>0</v>
      </c>
    </row>
    <row r="115" spans="1:4" ht="25.5" x14ac:dyDescent="0.2">
      <c r="A115" s="180" t="s">
        <v>117</v>
      </c>
      <c r="B115" s="181" t="s">
        <v>600</v>
      </c>
      <c r="C115" s="182">
        <v>0</v>
      </c>
      <c r="D115" s="182">
        <v>0</v>
      </c>
    </row>
    <row r="116" spans="1:4" x14ac:dyDescent="0.2">
      <c r="A116" s="180" t="s">
        <v>118</v>
      </c>
      <c r="B116" s="181" t="s">
        <v>601</v>
      </c>
      <c r="C116" s="182">
        <v>14558383</v>
      </c>
      <c r="D116" s="182">
        <v>8659470</v>
      </c>
    </row>
    <row r="117" spans="1:4" ht="25.5" x14ac:dyDescent="0.2">
      <c r="A117" s="180" t="s">
        <v>119</v>
      </c>
      <c r="B117" s="181" t="s">
        <v>602</v>
      </c>
      <c r="C117" s="182">
        <v>92357830</v>
      </c>
      <c r="D117" s="182">
        <v>96916901</v>
      </c>
    </row>
    <row r="118" spans="1:4" x14ac:dyDescent="0.2">
      <c r="A118" s="180" t="s">
        <v>120</v>
      </c>
      <c r="B118" s="181" t="s">
        <v>603</v>
      </c>
      <c r="C118" s="182">
        <v>0</v>
      </c>
      <c r="D118" s="182">
        <v>4650010</v>
      </c>
    </row>
    <row r="119" spans="1:4" ht="25.5" x14ac:dyDescent="0.2">
      <c r="A119" s="180" t="s">
        <v>121</v>
      </c>
      <c r="B119" s="181" t="s">
        <v>604</v>
      </c>
      <c r="C119" s="182">
        <v>0</v>
      </c>
      <c r="D119" s="182">
        <v>0</v>
      </c>
    </row>
    <row r="120" spans="1:4" ht="25.5" x14ac:dyDescent="0.2">
      <c r="A120" s="180" t="s">
        <v>122</v>
      </c>
      <c r="B120" s="181" t="s">
        <v>605</v>
      </c>
      <c r="C120" s="182">
        <v>0</v>
      </c>
      <c r="D120" s="182">
        <v>0</v>
      </c>
    </row>
    <row r="121" spans="1:4" x14ac:dyDescent="0.2">
      <c r="A121" s="180" t="s">
        <v>123</v>
      </c>
      <c r="B121" s="181" t="s">
        <v>606</v>
      </c>
      <c r="C121" s="182">
        <v>0</v>
      </c>
      <c r="D121" s="182">
        <v>0</v>
      </c>
    </row>
    <row r="122" spans="1:4" x14ac:dyDescent="0.2">
      <c r="A122" s="180" t="s">
        <v>124</v>
      </c>
      <c r="B122" s="181" t="s">
        <v>607</v>
      </c>
      <c r="C122" s="182">
        <v>0</v>
      </c>
      <c r="D122" s="182">
        <v>0</v>
      </c>
    </row>
    <row r="123" spans="1:4" ht="25.5" x14ac:dyDescent="0.2">
      <c r="A123" s="180" t="s">
        <v>125</v>
      </c>
      <c r="B123" s="181" t="s">
        <v>608</v>
      </c>
      <c r="C123" s="182">
        <v>0</v>
      </c>
      <c r="D123" s="182">
        <v>0</v>
      </c>
    </row>
    <row r="124" spans="1:4" ht="25.5" x14ac:dyDescent="0.2">
      <c r="A124" s="180" t="s">
        <v>126</v>
      </c>
      <c r="B124" s="181" t="s">
        <v>609</v>
      </c>
      <c r="C124" s="182">
        <v>0</v>
      </c>
      <c r="D124" s="182">
        <v>0</v>
      </c>
    </row>
    <row r="125" spans="1:4" ht="25.5" x14ac:dyDescent="0.2">
      <c r="A125" s="180" t="s">
        <v>127</v>
      </c>
      <c r="B125" s="181" t="s">
        <v>1081</v>
      </c>
      <c r="C125" s="182">
        <v>0</v>
      </c>
      <c r="D125" s="182">
        <v>0</v>
      </c>
    </row>
    <row r="126" spans="1:4" ht="25.5" x14ac:dyDescent="0.2">
      <c r="A126" s="180" t="s">
        <v>128</v>
      </c>
      <c r="B126" s="181" t="s">
        <v>610</v>
      </c>
      <c r="C126" s="182">
        <v>0</v>
      </c>
      <c r="D126" s="182">
        <v>0</v>
      </c>
    </row>
    <row r="127" spans="1:4" ht="25.5" x14ac:dyDescent="0.2">
      <c r="A127" s="180" t="s">
        <v>129</v>
      </c>
      <c r="B127" s="181" t="s">
        <v>611</v>
      </c>
      <c r="C127" s="182">
        <v>0</v>
      </c>
      <c r="D127" s="182">
        <v>0</v>
      </c>
    </row>
    <row r="128" spans="1:4" x14ac:dyDescent="0.2">
      <c r="A128" s="180" t="s">
        <v>130</v>
      </c>
      <c r="B128" s="181" t="s">
        <v>612</v>
      </c>
      <c r="C128" s="182">
        <v>0</v>
      </c>
      <c r="D128" s="182">
        <v>0</v>
      </c>
    </row>
    <row r="129" spans="1:4" ht="25.5" x14ac:dyDescent="0.2">
      <c r="A129" s="180" t="s">
        <v>131</v>
      </c>
      <c r="B129" s="181" t="s">
        <v>613</v>
      </c>
      <c r="C129" s="182">
        <v>0</v>
      </c>
      <c r="D129" s="182">
        <v>0</v>
      </c>
    </row>
    <row r="130" spans="1:4" ht="25.5" x14ac:dyDescent="0.2">
      <c r="A130" s="180" t="s">
        <v>132</v>
      </c>
      <c r="B130" s="181" t="s">
        <v>614</v>
      </c>
      <c r="C130" s="182">
        <v>0</v>
      </c>
      <c r="D130" s="182">
        <v>0</v>
      </c>
    </row>
    <row r="131" spans="1:4" x14ac:dyDescent="0.2">
      <c r="A131" s="180" t="s">
        <v>133</v>
      </c>
      <c r="B131" s="181" t="s">
        <v>615</v>
      </c>
      <c r="C131" s="182">
        <v>0</v>
      </c>
      <c r="D131" s="182">
        <v>0</v>
      </c>
    </row>
    <row r="132" spans="1:4" ht="25.5" x14ac:dyDescent="0.2">
      <c r="A132" s="180" t="s">
        <v>134</v>
      </c>
      <c r="B132" s="181" t="s">
        <v>616</v>
      </c>
      <c r="C132" s="182">
        <v>0</v>
      </c>
      <c r="D132" s="182">
        <v>0</v>
      </c>
    </row>
    <row r="133" spans="1:4" x14ac:dyDescent="0.2">
      <c r="A133" s="180" t="s">
        <v>135</v>
      </c>
      <c r="B133" s="181" t="s">
        <v>617</v>
      </c>
      <c r="C133" s="182">
        <v>0</v>
      </c>
      <c r="D133" s="182">
        <v>0</v>
      </c>
    </row>
    <row r="134" spans="1:4" ht="25.5" x14ac:dyDescent="0.2">
      <c r="A134" s="180" t="s">
        <v>136</v>
      </c>
      <c r="B134" s="181" t="s">
        <v>618</v>
      </c>
      <c r="C134" s="182">
        <v>0</v>
      </c>
      <c r="D134" s="182">
        <v>0</v>
      </c>
    </row>
    <row r="135" spans="1:4" ht="25.5" x14ac:dyDescent="0.2">
      <c r="A135" s="180" t="s">
        <v>137</v>
      </c>
      <c r="B135" s="181" t="s">
        <v>619</v>
      </c>
      <c r="C135" s="182">
        <v>0</v>
      </c>
      <c r="D135" s="182">
        <v>0</v>
      </c>
    </row>
    <row r="136" spans="1:4" ht="25.5" x14ac:dyDescent="0.2">
      <c r="A136" s="180" t="s">
        <v>138</v>
      </c>
      <c r="B136" s="181" t="s">
        <v>620</v>
      </c>
      <c r="C136" s="182">
        <v>0</v>
      </c>
      <c r="D136" s="182">
        <v>0</v>
      </c>
    </row>
    <row r="137" spans="1:4" ht="38.25" x14ac:dyDescent="0.2">
      <c r="A137" s="180" t="s">
        <v>139</v>
      </c>
      <c r="B137" s="181" t="s">
        <v>621</v>
      </c>
      <c r="C137" s="182">
        <v>0</v>
      </c>
      <c r="D137" s="182">
        <v>0</v>
      </c>
    </row>
    <row r="138" spans="1:4" ht="25.5" x14ac:dyDescent="0.2">
      <c r="A138" s="180" t="s">
        <v>140</v>
      </c>
      <c r="B138" s="181" t="s">
        <v>622</v>
      </c>
      <c r="C138" s="182">
        <v>0</v>
      </c>
      <c r="D138" s="182">
        <v>0</v>
      </c>
    </row>
    <row r="139" spans="1:4" ht="25.5" x14ac:dyDescent="0.2">
      <c r="A139" s="180" t="s">
        <v>141</v>
      </c>
      <c r="B139" s="181" t="s">
        <v>623</v>
      </c>
      <c r="C139" s="182">
        <v>0</v>
      </c>
      <c r="D139" s="182">
        <v>0</v>
      </c>
    </row>
    <row r="140" spans="1:4" ht="25.5" x14ac:dyDescent="0.2">
      <c r="A140" s="180" t="s">
        <v>142</v>
      </c>
      <c r="B140" s="181" t="s">
        <v>624</v>
      </c>
      <c r="C140" s="182">
        <v>0</v>
      </c>
      <c r="D140" s="182">
        <v>0</v>
      </c>
    </row>
    <row r="141" spans="1:4" ht="38.25" x14ac:dyDescent="0.2">
      <c r="A141" s="180" t="s">
        <v>144</v>
      </c>
      <c r="B141" s="181" t="s">
        <v>625</v>
      </c>
      <c r="C141" s="182">
        <v>0</v>
      </c>
      <c r="D141" s="182">
        <v>0</v>
      </c>
    </row>
    <row r="142" spans="1:4" ht="25.5" x14ac:dyDescent="0.2">
      <c r="A142" s="180" t="s">
        <v>145</v>
      </c>
      <c r="B142" s="181" t="s">
        <v>626</v>
      </c>
      <c r="C142" s="182">
        <v>0</v>
      </c>
      <c r="D142" s="182">
        <v>0</v>
      </c>
    </row>
    <row r="143" spans="1:4" ht="25.5" x14ac:dyDescent="0.2">
      <c r="A143" s="180" t="s">
        <v>146</v>
      </c>
      <c r="B143" s="181" t="s">
        <v>1082</v>
      </c>
      <c r="C143" s="182">
        <v>0</v>
      </c>
      <c r="D143" s="182">
        <v>0</v>
      </c>
    </row>
    <row r="144" spans="1:4" ht="25.5" x14ac:dyDescent="0.2">
      <c r="A144" s="180" t="s">
        <v>147</v>
      </c>
      <c r="B144" s="181" t="s">
        <v>627</v>
      </c>
      <c r="C144" s="182">
        <v>0</v>
      </c>
      <c r="D144" s="182">
        <v>0</v>
      </c>
    </row>
    <row r="145" spans="1:4" ht="25.5" x14ac:dyDescent="0.2">
      <c r="A145" s="180" t="s">
        <v>148</v>
      </c>
      <c r="B145" s="181" t="s">
        <v>1083</v>
      </c>
      <c r="C145" s="182">
        <v>0</v>
      </c>
      <c r="D145" s="182">
        <v>0</v>
      </c>
    </row>
    <row r="146" spans="1:4" ht="25.5" x14ac:dyDescent="0.2">
      <c r="A146" s="180" t="s">
        <v>149</v>
      </c>
      <c r="B146" s="181" t="s">
        <v>1084</v>
      </c>
      <c r="C146" s="182">
        <v>0</v>
      </c>
      <c r="D146" s="182">
        <v>0</v>
      </c>
    </row>
    <row r="147" spans="1:4" ht="25.5" x14ac:dyDescent="0.2">
      <c r="A147" s="180" t="s">
        <v>150</v>
      </c>
      <c r="B147" s="181" t="s">
        <v>1085</v>
      </c>
      <c r="C147" s="182">
        <v>0</v>
      </c>
      <c r="D147" s="182">
        <v>0</v>
      </c>
    </row>
    <row r="148" spans="1:4" x14ac:dyDescent="0.2">
      <c r="A148" s="135" t="s">
        <v>151</v>
      </c>
      <c r="B148" s="136" t="s">
        <v>628</v>
      </c>
      <c r="C148" s="138">
        <v>106916213</v>
      </c>
      <c r="D148" s="138">
        <v>110226381</v>
      </c>
    </row>
    <row r="149" spans="1:4" x14ac:dyDescent="0.2">
      <c r="A149" s="180" t="s">
        <v>152</v>
      </c>
      <c r="B149" s="181" t="s">
        <v>629</v>
      </c>
      <c r="C149" s="182">
        <v>0</v>
      </c>
      <c r="D149" s="182">
        <v>0</v>
      </c>
    </row>
    <row r="150" spans="1:4" x14ac:dyDescent="0.2">
      <c r="A150" s="180" t="s">
        <v>153</v>
      </c>
      <c r="B150" s="181" t="s">
        <v>630</v>
      </c>
      <c r="C150" s="182">
        <v>0</v>
      </c>
      <c r="D150" s="182">
        <v>0</v>
      </c>
    </row>
    <row r="151" spans="1:4" x14ac:dyDescent="0.2">
      <c r="A151" s="180" t="s">
        <v>154</v>
      </c>
      <c r="B151" s="181" t="s">
        <v>1086</v>
      </c>
      <c r="C151" s="182">
        <v>0</v>
      </c>
      <c r="D151" s="182">
        <v>0</v>
      </c>
    </row>
    <row r="152" spans="1:4" x14ac:dyDescent="0.2">
      <c r="A152" s="180" t="s">
        <v>155</v>
      </c>
      <c r="B152" s="181" t="s">
        <v>631</v>
      </c>
      <c r="C152" s="182">
        <v>0</v>
      </c>
      <c r="D152" s="182">
        <v>0</v>
      </c>
    </row>
    <row r="153" spans="1:4" x14ac:dyDescent="0.2">
      <c r="A153" s="180" t="s">
        <v>156</v>
      </c>
      <c r="B153" s="181" t="s">
        <v>632</v>
      </c>
      <c r="C153" s="182">
        <v>0</v>
      </c>
      <c r="D153" s="182">
        <v>0</v>
      </c>
    </row>
    <row r="154" spans="1:4" x14ac:dyDescent="0.2">
      <c r="A154" s="180" t="s">
        <v>157</v>
      </c>
      <c r="B154" s="181" t="s">
        <v>633</v>
      </c>
      <c r="C154" s="182">
        <v>0</v>
      </c>
      <c r="D154" s="182">
        <v>0</v>
      </c>
    </row>
    <row r="155" spans="1:4" x14ac:dyDescent="0.2">
      <c r="A155" s="180" t="s">
        <v>158</v>
      </c>
      <c r="B155" s="181" t="s">
        <v>634</v>
      </c>
      <c r="C155" s="182">
        <v>0</v>
      </c>
      <c r="D155" s="182">
        <v>0</v>
      </c>
    </row>
    <row r="156" spans="1:4" x14ac:dyDescent="0.2">
      <c r="A156" s="180" t="s">
        <v>159</v>
      </c>
      <c r="B156" s="181" t="s">
        <v>635</v>
      </c>
      <c r="C156" s="182">
        <v>0</v>
      </c>
      <c r="D156" s="182">
        <v>0</v>
      </c>
    </row>
    <row r="157" spans="1:4" x14ac:dyDescent="0.2">
      <c r="A157" s="180" t="s">
        <v>160</v>
      </c>
      <c r="B157" s="181" t="s">
        <v>636</v>
      </c>
      <c r="C157" s="182">
        <v>0</v>
      </c>
      <c r="D157" s="182">
        <v>0</v>
      </c>
    </row>
    <row r="158" spans="1:4" x14ac:dyDescent="0.2">
      <c r="A158" s="180" t="s">
        <v>161</v>
      </c>
      <c r="B158" s="181" t="s">
        <v>637</v>
      </c>
      <c r="C158" s="182">
        <v>100000</v>
      </c>
      <c r="D158" s="182">
        <v>100000</v>
      </c>
    </row>
    <row r="159" spans="1:4" x14ac:dyDescent="0.2">
      <c r="A159" s="180" t="s">
        <v>162</v>
      </c>
      <c r="B159" s="181" t="s">
        <v>638</v>
      </c>
      <c r="C159" s="182">
        <v>546095094</v>
      </c>
      <c r="D159" s="182">
        <v>546095094</v>
      </c>
    </row>
    <row r="160" spans="1:4" ht="25.5" x14ac:dyDescent="0.2">
      <c r="A160" s="180" t="s">
        <v>163</v>
      </c>
      <c r="B160" s="181" t="s">
        <v>639</v>
      </c>
      <c r="C160" s="182">
        <v>0</v>
      </c>
      <c r="D160" s="182">
        <v>0</v>
      </c>
    </row>
    <row r="161" spans="1:4" ht="25.5" x14ac:dyDescent="0.2">
      <c r="A161" s="180" t="s">
        <v>164</v>
      </c>
      <c r="B161" s="181" t="s">
        <v>640</v>
      </c>
      <c r="C161" s="182">
        <v>0</v>
      </c>
      <c r="D161" s="182">
        <v>0</v>
      </c>
    </row>
    <row r="162" spans="1:4" x14ac:dyDescent="0.2">
      <c r="A162" s="180" t="s">
        <v>165</v>
      </c>
      <c r="B162" s="181" t="s">
        <v>1087</v>
      </c>
      <c r="C162" s="182">
        <v>0</v>
      </c>
      <c r="D162" s="182">
        <v>0</v>
      </c>
    </row>
    <row r="163" spans="1:4" x14ac:dyDescent="0.2">
      <c r="A163" s="180" t="s">
        <v>166</v>
      </c>
      <c r="B163" s="181" t="s">
        <v>641</v>
      </c>
      <c r="C163" s="182">
        <v>0</v>
      </c>
      <c r="D163" s="182">
        <v>0</v>
      </c>
    </row>
    <row r="164" spans="1:4" x14ac:dyDescent="0.2">
      <c r="A164" s="135" t="s">
        <v>167</v>
      </c>
      <c r="B164" s="136" t="s">
        <v>642</v>
      </c>
      <c r="C164" s="138">
        <v>546195094</v>
      </c>
      <c r="D164" s="138">
        <v>546195094</v>
      </c>
    </row>
    <row r="165" spans="1:4" x14ac:dyDescent="0.2">
      <c r="A165" s="135" t="s">
        <v>168</v>
      </c>
      <c r="B165" s="136" t="s">
        <v>643</v>
      </c>
      <c r="C165" s="138">
        <v>714526802</v>
      </c>
      <c r="D165" s="138">
        <v>681616622</v>
      </c>
    </row>
    <row r="166" spans="1:4" x14ac:dyDescent="0.2">
      <c r="A166" s="180" t="s">
        <v>169</v>
      </c>
      <c r="B166" s="181" t="s">
        <v>1088</v>
      </c>
      <c r="C166" s="182">
        <v>0</v>
      </c>
      <c r="D166" s="182">
        <v>0</v>
      </c>
    </row>
    <row r="167" spans="1:4" x14ac:dyDescent="0.2">
      <c r="A167" s="180" t="s">
        <v>170</v>
      </c>
      <c r="B167" s="181" t="s">
        <v>1089</v>
      </c>
      <c r="C167" s="182">
        <v>60172530</v>
      </c>
      <c r="D167" s="182">
        <v>78288287</v>
      </c>
    </row>
    <row r="168" spans="1:4" x14ac:dyDescent="0.2">
      <c r="A168" s="180" t="s">
        <v>171</v>
      </c>
      <c r="B168" s="181" t="s">
        <v>1090</v>
      </c>
      <c r="C168" s="182">
        <v>0</v>
      </c>
      <c r="D168" s="182">
        <v>0</v>
      </c>
    </row>
    <row r="169" spans="1:4" x14ac:dyDescent="0.2">
      <c r="A169" s="180" t="s">
        <v>172</v>
      </c>
      <c r="B169" s="181" t="s">
        <v>1091</v>
      </c>
      <c r="C169" s="182">
        <v>0</v>
      </c>
      <c r="D169" s="182">
        <v>0</v>
      </c>
    </row>
    <row r="170" spans="1:4" x14ac:dyDescent="0.2">
      <c r="A170" s="135" t="s">
        <v>173</v>
      </c>
      <c r="B170" s="136" t="s">
        <v>1092</v>
      </c>
      <c r="C170" s="138">
        <v>60172530</v>
      </c>
      <c r="D170" s="138">
        <v>78288287</v>
      </c>
    </row>
    <row r="171" spans="1:4" x14ac:dyDescent="0.2">
      <c r="A171" s="180" t="s">
        <v>174</v>
      </c>
      <c r="B171" s="181" t="s">
        <v>1093</v>
      </c>
      <c r="C171" s="182">
        <v>0</v>
      </c>
      <c r="D171" s="182">
        <v>0</v>
      </c>
    </row>
    <row r="172" spans="1:4" x14ac:dyDescent="0.2">
      <c r="A172" s="180" t="s">
        <v>175</v>
      </c>
      <c r="B172" s="181" t="s">
        <v>1094</v>
      </c>
      <c r="C172" s="182">
        <v>-13209490</v>
      </c>
      <c r="D172" s="182">
        <v>-37407262</v>
      </c>
    </row>
    <row r="173" spans="1:4" x14ac:dyDescent="0.2">
      <c r="A173" s="135" t="s">
        <v>176</v>
      </c>
      <c r="B173" s="136" t="s">
        <v>1095</v>
      </c>
      <c r="C173" s="138">
        <v>-13209490</v>
      </c>
      <c r="D173" s="138">
        <v>-37407262</v>
      </c>
    </row>
    <row r="174" spans="1:4" x14ac:dyDescent="0.2">
      <c r="A174" s="180" t="s">
        <v>177</v>
      </c>
      <c r="B174" s="181" t="s">
        <v>1096</v>
      </c>
      <c r="C174" s="182">
        <v>0</v>
      </c>
      <c r="D174" s="182">
        <v>0</v>
      </c>
    </row>
    <row r="175" spans="1:4" ht="25.5" x14ac:dyDescent="0.2">
      <c r="A175" s="180" t="s">
        <v>178</v>
      </c>
      <c r="B175" s="181" t="s">
        <v>1097</v>
      </c>
      <c r="C175" s="182">
        <v>0</v>
      </c>
      <c r="D175" s="182">
        <v>0</v>
      </c>
    </row>
    <row r="176" spans="1:4" x14ac:dyDescent="0.2">
      <c r="A176" s="135" t="s">
        <v>179</v>
      </c>
      <c r="B176" s="136" t="s">
        <v>1098</v>
      </c>
      <c r="C176" s="138">
        <v>0</v>
      </c>
      <c r="D176" s="138">
        <v>0</v>
      </c>
    </row>
    <row r="177" spans="1:4" x14ac:dyDescent="0.2">
      <c r="A177" s="135" t="s">
        <v>180</v>
      </c>
      <c r="B177" s="136" t="s">
        <v>1099</v>
      </c>
      <c r="C177" s="138">
        <v>46963040</v>
      </c>
      <c r="D177" s="138">
        <v>40881025</v>
      </c>
    </row>
    <row r="178" spans="1:4" x14ac:dyDescent="0.2">
      <c r="A178" s="180" t="s">
        <v>181</v>
      </c>
      <c r="B178" s="181" t="s">
        <v>644</v>
      </c>
      <c r="C178" s="182">
        <v>0</v>
      </c>
      <c r="D178" s="182">
        <v>0</v>
      </c>
    </row>
    <row r="179" spans="1:4" x14ac:dyDescent="0.2">
      <c r="A179" s="180" t="s">
        <v>182</v>
      </c>
      <c r="B179" s="181" t="s">
        <v>645</v>
      </c>
      <c r="C179" s="182">
        <v>0</v>
      </c>
      <c r="D179" s="182">
        <v>0</v>
      </c>
    </row>
    <row r="180" spans="1:4" x14ac:dyDescent="0.2">
      <c r="A180" s="180" t="s">
        <v>183</v>
      </c>
      <c r="B180" s="181" t="s">
        <v>646</v>
      </c>
      <c r="C180" s="182">
        <v>0</v>
      </c>
      <c r="D180" s="182">
        <v>0</v>
      </c>
    </row>
    <row r="181" spans="1:4" x14ac:dyDescent="0.2">
      <c r="A181" s="135" t="s">
        <v>184</v>
      </c>
      <c r="B181" s="136" t="s">
        <v>647</v>
      </c>
      <c r="C181" s="138">
        <v>0</v>
      </c>
      <c r="D181" s="138">
        <v>0</v>
      </c>
    </row>
    <row r="182" spans="1:4" x14ac:dyDescent="0.2">
      <c r="A182" s="135" t="s">
        <v>185</v>
      </c>
      <c r="B182" s="136" t="s">
        <v>648</v>
      </c>
      <c r="C182" s="138">
        <v>17250931031</v>
      </c>
      <c r="D182" s="138">
        <v>17520866858</v>
      </c>
    </row>
    <row r="183" spans="1:4" x14ac:dyDescent="0.2">
      <c r="A183" s="180" t="s">
        <v>186</v>
      </c>
      <c r="B183" s="181" t="s">
        <v>649</v>
      </c>
      <c r="C183" s="182">
        <v>15833377000</v>
      </c>
      <c r="D183" s="182">
        <v>15833377000</v>
      </c>
    </row>
    <row r="184" spans="1:4" x14ac:dyDescent="0.2">
      <c r="A184" s="180" t="s">
        <v>187</v>
      </c>
      <c r="B184" s="181" t="s">
        <v>650</v>
      </c>
      <c r="C184" s="182">
        <v>-470819833</v>
      </c>
      <c r="D184" s="182">
        <v>-470819833</v>
      </c>
    </row>
    <row r="185" spans="1:4" x14ac:dyDescent="0.2">
      <c r="A185" s="180" t="s">
        <v>188</v>
      </c>
      <c r="B185" s="181" t="s">
        <v>1151</v>
      </c>
      <c r="C185" s="182">
        <v>302464560</v>
      </c>
      <c r="D185" s="182">
        <v>302464560</v>
      </c>
    </row>
    <row r="186" spans="1:4" x14ac:dyDescent="0.2">
      <c r="A186" s="180" t="s">
        <v>189</v>
      </c>
      <c r="B186" s="181" t="s">
        <v>651</v>
      </c>
      <c r="C186" s="182">
        <v>-4194299</v>
      </c>
      <c r="D186" s="182">
        <v>63744177</v>
      </c>
    </row>
    <row r="187" spans="1:4" x14ac:dyDescent="0.2">
      <c r="A187" s="180" t="s">
        <v>190</v>
      </c>
      <c r="B187" s="181" t="s">
        <v>652</v>
      </c>
      <c r="C187" s="182">
        <v>0</v>
      </c>
      <c r="D187" s="182">
        <v>0</v>
      </c>
    </row>
    <row r="188" spans="1:4" x14ac:dyDescent="0.2">
      <c r="A188" s="180" t="s">
        <v>191</v>
      </c>
      <c r="B188" s="181" t="s">
        <v>653</v>
      </c>
      <c r="C188" s="182">
        <v>67938476</v>
      </c>
      <c r="D188" s="182">
        <v>306646688</v>
      </c>
    </row>
    <row r="189" spans="1:4" x14ac:dyDescent="0.2">
      <c r="A189" s="135" t="s">
        <v>192</v>
      </c>
      <c r="B189" s="136" t="s">
        <v>654</v>
      </c>
      <c r="C189" s="138">
        <v>15728765904</v>
      </c>
      <c r="D189" s="138">
        <v>16035412592</v>
      </c>
    </row>
    <row r="190" spans="1:4" x14ac:dyDescent="0.2">
      <c r="A190" s="180" t="s">
        <v>193</v>
      </c>
      <c r="B190" s="181" t="s">
        <v>655</v>
      </c>
      <c r="C190" s="182">
        <v>0</v>
      </c>
      <c r="D190" s="182">
        <v>0</v>
      </c>
    </row>
    <row r="191" spans="1:4" ht="25.5" x14ac:dyDescent="0.2">
      <c r="A191" s="180" t="s">
        <v>194</v>
      </c>
      <c r="B191" s="181" t="s">
        <v>656</v>
      </c>
      <c r="C191" s="182">
        <v>491308</v>
      </c>
      <c r="D191" s="182">
        <v>0</v>
      </c>
    </row>
    <row r="192" spans="1:4" x14ac:dyDescent="0.2">
      <c r="A192" s="180" t="s">
        <v>195</v>
      </c>
      <c r="B192" s="181" t="s">
        <v>657</v>
      </c>
      <c r="C192" s="182">
        <v>207408</v>
      </c>
      <c r="D192" s="182">
        <v>0</v>
      </c>
    </row>
    <row r="193" spans="1:4" x14ac:dyDescent="0.2">
      <c r="A193" s="180" t="s">
        <v>196</v>
      </c>
      <c r="B193" s="181" t="s">
        <v>658</v>
      </c>
      <c r="C193" s="182">
        <v>10000</v>
      </c>
      <c r="D193" s="182">
        <v>0</v>
      </c>
    </row>
    <row r="194" spans="1:4" ht="25.5" x14ac:dyDescent="0.2">
      <c r="A194" s="180" t="s">
        <v>197</v>
      </c>
      <c r="B194" s="181" t="s">
        <v>659</v>
      </c>
      <c r="C194" s="182">
        <v>0</v>
      </c>
      <c r="D194" s="182">
        <v>0</v>
      </c>
    </row>
    <row r="195" spans="1:4" ht="25.5" x14ac:dyDescent="0.2">
      <c r="A195" s="180" t="s">
        <v>198</v>
      </c>
      <c r="B195" s="181" t="s">
        <v>660</v>
      </c>
      <c r="C195" s="182">
        <v>0</v>
      </c>
      <c r="D195" s="182">
        <v>0</v>
      </c>
    </row>
    <row r="196" spans="1:4" ht="25.5" x14ac:dyDescent="0.2">
      <c r="A196" s="180" t="s">
        <v>199</v>
      </c>
      <c r="B196" s="181" t="s">
        <v>661</v>
      </c>
      <c r="C196" s="182">
        <v>0</v>
      </c>
      <c r="D196" s="182">
        <v>0</v>
      </c>
    </row>
    <row r="197" spans="1:4" x14ac:dyDescent="0.2">
      <c r="A197" s="180" t="s">
        <v>200</v>
      </c>
      <c r="B197" s="181" t="s">
        <v>662</v>
      </c>
      <c r="C197" s="182">
        <v>0</v>
      </c>
      <c r="D197" s="182">
        <v>0</v>
      </c>
    </row>
    <row r="198" spans="1:4" x14ac:dyDescent="0.2">
      <c r="A198" s="180" t="s">
        <v>201</v>
      </c>
      <c r="B198" s="181" t="s">
        <v>663</v>
      </c>
      <c r="C198" s="182">
        <v>0</v>
      </c>
      <c r="D198" s="182">
        <v>0</v>
      </c>
    </row>
    <row r="199" spans="1:4" ht="25.5" x14ac:dyDescent="0.2">
      <c r="A199" s="180" t="s">
        <v>202</v>
      </c>
      <c r="B199" s="181" t="s">
        <v>664</v>
      </c>
      <c r="C199" s="182">
        <v>0</v>
      </c>
      <c r="D199" s="182">
        <v>0</v>
      </c>
    </row>
    <row r="200" spans="1:4" ht="25.5" x14ac:dyDescent="0.2">
      <c r="A200" s="180" t="s">
        <v>203</v>
      </c>
      <c r="B200" s="181" t="s">
        <v>665</v>
      </c>
      <c r="C200" s="182">
        <v>0</v>
      </c>
      <c r="D200" s="182">
        <v>0</v>
      </c>
    </row>
    <row r="201" spans="1:4" ht="25.5" x14ac:dyDescent="0.2">
      <c r="A201" s="180" t="s">
        <v>204</v>
      </c>
      <c r="B201" s="181" t="s">
        <v>666</v>
      </c>
      <c r="C201" s="182">
        <v>0</v>
      </c>
      <c r="D201" s="182">
        <v>0</v>
      </c>
    </row>
    <row r="202" spans="1:4" ht="25.5" x14ac:dyDescent="0.2">
      <c r="A202" s="180" t="s">
        <v>205</v>
      </c>
      <c r="B202" s="181" t="s">
        <v>667</v>
      </c>
      <c r="C202" s="182">
        <v>0</v>
      </c>
      <c r="D202" s="182">
        <v>0</v>
      </c>
    </row>
    <row r="203" spans="1:4" ht="25.5" x14ac:dyDescent="0.2">
      <c r="A203" s="180" t="s">
        <v>206</v>
      </c>
      <c r="B203" s="181" t="s">
        <v>668</v>
      </c>
      <c r="C203" s="182">
        <v>0</v>
      </c>
      <c r="D203" s="182">
        <v>0</v>
      </c>
    </row>
    <row r="204" spans="1:4" ht="25.5" x14ac:dyDescent="0.2">
      <c r="A204" s="180" t="s">
        <v>207</v>
      </c>
      <c r="B204" s="181" t="s">
        <v>669</v>
      </c>
      <c r="C204" s="182">
        <v>0</v>
      </c>
      <c r="D204" s="182">
        <v>0</v>
      </c>
    </row>
    <row r="205" spans="1:4" x14ac:dyDescent="0.2">
      <c r="A205" s="180" t="s">
        <v>208</v>
      </c>
      <c r="B205" s="181" t="s">
        <v>670</v>
      </c>
      <c r="C205" s="182">
        <v>0</v>
      </c>
      <c r="D205" s="182">
        <v>0</v>
      </c>
    </row>
    <row r="206" spans="1:4" ht="25.5" x14ac:dyDescent="0.2">
      <c r="A206" s="180" t="s">
        <v>209</v>
      </c>
      <c r="B206" s="181" t="s">
        <v>671</v>
      </c>
      <c r="C206" s="182">
        <v>0</v>
      </c>
      <c r="D206" s="182">
        <v>0</v>
      </c>
    </row>
    <row r="207" spans="1:4" x14ac:dyDescent="0.2">
      <c r="A207" s="180" t="s">
        <v>210</v>
      </c>
      <c r="B207" s="181" t="s">
        <v>672</v>
      </c>
      <c r="C207" s="182">
        <v>0</v>
      </c>
      <c r="D207" s="182">
        <v>0</v>
      </c>
    </row>
    <row r="208" spans="1:4" ht="25.5" x14ac:dyDescent="0.2">
      <c r="A208" s="180" t="s">
        <v>211</v>
      </c>
      <c r="B208" s="181" t="s">
        <v>673</v>
      </c>
      <c r="C208" s="182">
        <v>0</v>
      </c>
      <c r="D208" s="182">
        <v>0</v>
      </c>
    </row>
    <row r="209" spans="1:4" ht="25.5" x14ac:dyDescent="0.2">
      <c r="A209" s="180" t="s">
        <v>212</v>
      </c>
      <c r="B209" s="181" t="s">
        <v>674</v>
      </c>
      <c r="C209" s="182">
        <v>0</v>
      </c>
      <c r="D209" s="182">
        <v>0</v>
      </c>
    </row>
    <row r="210" spans="1:4" x14ac:dyDescent="0.2">
      <c r="A210" s="180" t="s">
        <v>213</v>
      </c>
      <c r="B210" s="181" t="s">
        <v>675</v>
      </c>
      <c r="C210" s="182">
        <v>0</v>
      </c>
      <c r="D210" s="182">
        <v>0</v>
      </c>
    </row>
    <row r="211" spans="1:4" x14ac:dyDescent="0.2">
      <c r="A211" s="180" t="s">
        <v>214</v>
      </c>
      <c r="B211" s="181" t="s">
        <v>676</v>
      </c>
      <c r="C211" s="182">
        <v>0</v>
      </c>
      <c r="D211" s="182">
        <v>0</v>
      </c>
    </row>
    <row r="212" spans="1:4" ht="25.5" x14ac:dyDescent="0.2">
      <c r="A212" s="180" t="s">
        <v>215</v>
      </c>
      <c r="B212" s="181" t="s">
        <v>677</v>
      </c>
      <c r="C212" s="182">
        <v>0</v>
      </c>
      <c r="D212" s="182">
        <v>0</v>
      </c>
    </row>
    <row r="213" spans="1:4" ht="25.5" x14ac:dyDescent="0.2">
      <c r="A213" s="180" t="s">
        <v>216</v>
      </c>
      <c r="B213" s="181" t="s">
        <v>678</v>
      </c>
      <c r="C213" s="182">
        <v>0</v>
      </c>
      <c r="D213" s="182">
        <v>0</v>
      </c>
    </row>
    <row r="214" spans="1:4" x14ac:dyDescent="0.2">
      <c r="A214" s="180" t="s">
        <v>217</v>
      </c>
      <c r="B214" s="181" t="s">
        <v>679</v>
      </c>
      <c r="C214" s="182">
        <v>0</v>
      </c>
      <c r="D214" s="182">
        <v>0</v>
      </c>
    </row>
    <row r="215" spans="1:4" x14ac:dyDescent="0.2">
      <c r="A215" s="135" t="s">
        <v>218</v>
      </c>
      <c r="B215" s="136" t="s">
        <v>680</v>
      </c>
      <c r="C215" s="138">
        <v>708716</v>
      </c>
      <c r="D215" s="138">
        <v>0</v>
      </c>
    </row>
    <row r="216" spans="1:4" x14ac:dyDescent="0.2">
      <c r="A216" s="180" t="s">
        <v>219</v>
      </c>
      <c r="B216" s="181" t="s">
        <v>681</v>
      </c>
      <c r="C216" s="182">
        <v>0</v>
      </c>
      <c r="D216" s="182">
        <v>0</v>
      </c>
    </row>
    <row r="217" spans="1:4" ht="25.5" x14ac:dyDescent="0.2">
      <c r="A217" s="180" t="s">
        <v>220</v>
      </c>
      <c r="B217" s="181" t="s">
        <v>682</v>
      </c>
      <c r="C217" s="182">
        <v>0</v>
      </c>
      <c r="D217" s="182">
        <v>0</v>
      </c>
    </row>
    <row r="218" spans="1:4" x14ac:dyDescent="0.2">
      <c r="A218" s="180" t="s">
        <v>221</v>
      </c>
      <c r="B218" s="181" t="s">
        <v>683</v>
      </c>
      <c r="C218" s="182">
        <v>0</v>
      </c>
      <c r="D218" s="182">
        <v>0</v>
      </c>
    </row>
    <row r="219" spans="1:4" x14ac:dyDescent="0.2">
      <c r="A219" s="180" t="s">
        <v>222</v>
      </c>
      <c r="B219" s="181" t="s">
        <v>684</v>
      </c>
      <c r="C219" s="182">
        <v>0</v>
      </c>
      <c r="D219" s="182">
        <v>0</v>
      </c>
    </row>
    <row r="220" spans="1:4" ht="25.5" x14ac:dyDescent="0.2">
      <c r="A220" s="180" t="s">
        <v>223</v>
      </c>
      <c r="B220" s="181" t="s">
        <v>685</v>
      </c>
      <c r="C220" s="182">
        <v>0</v>
      </c>
      <c r="D220" s="182">
        <v>0</v>
      </c>
    </row>
    <row r="221" spans="1:4" ht="25.5" x14ac:dyDescent="0.2">
      <c r="A221" s="180" t="s">
        <v>224</v>
      </c>
      <c r="B221" s="181" t="s">
        <v>686</v>
      </c>
      <c r="C221" s="182">
        <v>0</v>
      </c>
      <c r="D221" s="182">
        <v>0</v>
      </c>
    </row>
    <row r="222" spans="1:4" ht="25.5" x14ac:dyDescent="0.2">
      <c r="A222" s="180" t="s">
        <v>225</v>
      </c>
      <c r="B222" s="181" t="s">
        <v>687</v>
      </c>
      <c r="C222" s="182">
        <v>0</v>
      </c>
      <c r="D222" s="182">
        <v>0</v>
      </c>
    </row>
    <row r="223" spans="1:4" x14ac:dyDescent="0.2">
      <c r="A223" s="180" t="s">
        <v>226</v>
      </c>
      <c r="B223" s="181" t="s">
        <v>688</v>
      </c>
      <c r="C223" s="182">
        <v>0</v>
      </c>
      <c r="D223" s="182">
        <v>0</v>
      </c>
    </row>
    <row r="224" spans="1:4" x14ac:dyDescent="0.2">
      <c r="A224" s="180" t="s">
        <v>227</v>
      </c>
      <c r="B224" s="181" t="s">
        <v>689</v>
      </c>
      <c r="C224" s="182">
        <v>0</v>
      </c>
      <c r="D224" s="182">
        <v>0</v>
      </c>
    </row>
    <row r="225" spans="1:4" ht="25.5" x14ac:dyDescent="0.2">
      <c r="A225" s="180" t="s">
        <v>228</v>
      </c>
      <c r="B225" s="181" t="s">
        <v>690</v>
      </c>
      <c r="C225" s="182">
        <v>0</v>
      </c>
      <c r="D225" s="182">
        <v>0</v>
      </c>
    </row>
    <row r="226" spans="1:4" ht="25.5" x14ac:dyDescent="0.2">
      <c r="A226" s="180" t="s">
        <v>229</v>
      </c>
      <c r="B226" s="181" t="s">
        <v>691</v>
      </c>
      <c r="C226" s="182">
        <v>0</v>
      </c>
      <c r="D226" s="182">
        <v>0</v>
      </c>
    </row>
    <row r="227" spans="1:4" ht="25.5" x14ac:dyDescent="0.2">
      <c r="A227" s="180" t="s">
        <v>230</v>
      </c>
      <c r="B227" s="181" t="s">
        <v>692</v>
      </c>
      <c r="C227" s="182">
        <v>0</v>
      </c>
      <c r="D227" s="182">
        <v>0</v>
      </c>
    </row>
    <row r="228" spans="1:4" ht="25.5" x14ac:dyDescent="0.2">
      <c r="A228" s="180" t="s">
        <v>231</v>
      </c>
      <c r="B228" s="181" t="s">
        <v>1100</v>
      </c>
      <c r="C228" s="182">
        <v>23269878</v>
      </c>
      <c r="D228" s="182">
        <v>22732651</v>
      </c>
    </row>
    <row r="229" spans="1:4" ht="25.5" x14ac:dyDescent="0.2">
      <c r="A229" s="180" t="s">
        <v>232</v>
      </c>
      <c r="B229" s="181" t="s">
        <v>693</v>
      </c>
      <c r="C229" s="182">
        <v>0</v>
      </c>
      <c r="D229" s="182">
        <v>0</v>
      </c>
    </row>
    <row r="230" spans="1:4" ht="25.5" x14ac:dyDescent="0.2">
      <c r="A230" s="180" t="s">
        <v>233</v>
      </c>
      <c r="B230" s="181" t="s">
        <v>694</v>
      </c>
      <c r="C230" s="182">
        <v>0</v>
      </c>
      <c r="D230" s="182">
        <v>0</v>
      </c>
    </row>
    <row r="231" spans="1:4" ht="25.5" x14ac:dyDescent="0.2">
      <c r="A231" s="180" t="s">
        <v>234</v>
      </c>
      <c r="B231" s="181" t="s">
        <v>695</v>
      </c>
      <c r="C231" s="182">
        <v>0</v>
      </c>
      <c r="D231" s="182">
        <v>0</v>
      </c>
    </row>
    <row r="232" spans="1:4" ht="25.5" x14ac:dyDescent="0.2">
      <c r="A232" s="180" t="s">
        <v>235</v>
      </c>
      <c r="B232" s="181" t="s">
        <v>696</v>
      </c>
      <c r="C232" s="182">
        <v>0</v>
      </c>
      <c r="D232" s="182">
        <v>0</v>
      </c>
    </row>
    <row r="233" spans="1:4" ht="25.5" x14ac:dyDescent="0.2">
      <c r="A233" s="180" t="s">
        <v>236</v>
      </c>
      <c r="B233" s="181" t="s">
        <v>1101</v>
      </c>
      <c r="C233" s="182">
        <v>23269878</v>
      </c>
      <c r="D233" s="182">
        <v>22732651</v>
      </c>
    </row>
    <row r="234" spans="1:4" x14ac:dyDescent="0.2">
      <c r="A234" s="180" t="s">
        <v>237</v>
      </c>
      <c r="B234" s="181" t="s">
        <v>1102</v>
      </c>
      <c r="C234" s="182">
        <v>0</v>
      </c>
      <c r="D234" s="182">
        <v>0</v>
      </c>
    </row>
    <row r="235" spans="1:4" ht="25.5" x14ac:dyDescent="0.2">
      <c r="A235" s="180" t="s">
        <v>238</v>
      </c>
      <c r="B235" s="181" t="s">
        <v>1103</v>
      </c>
      <c r="C235" s="182">
        <v>0</v>
      </c>
      <c r="D235" s="182">
        <v>0</v>
      </c>
    </row>
    <row r="236" spans="1:4" ht="25.5" x14ac:dyDescent="0.2">
      <c r="A236" s="180" t="s">
        <v>239</v>
      </c>
      <c r="B236" s="181" t="s">
        <v>1104</v>
      </c>
      <c r="C236" s="182">
        <v>0</v>
      </c>
      <c r="D236" s="182">
        <v>0</v>
      </c>
    </row>
    <row r="237" spans="1:4" ht="25.5" x14ac:dyDescent="0.2">
      <c r="A237" s="180" t="s">
        <v>240</v>
      </c>
      <c r="B237" s="181" t="s">
        <v>1105</v>
      </c>
      <c r="C237" s="182">
        <v>0</v>
      </c>
      <c r="D237" s="182">
        <v>0</v>
      </c>
    </row>
    <row r="238" spans="1:4" x14ac:dyDescent="0.2">
      <c r="A238" s="180" t="s">
        <v>241</v>
      </c>
      <c r="B238" s="181" t="s">
        <v>1106</v>
      </c>
      <c r="C238" s="182">
        <v>0</v>
      </c>
      <c r="D238" s="182">
        <v>0</v>
      </c>
    </row>
    <row r="239" spans="1:4" x14ac:dyDescent="0.2">
      <c r="A239" s="135" t="s">
        <v>242</v>
      </c>
      <c r="B239" s="136" t="s">
        <v>697</v>
      </c>
      <c r="C239" s="138">
        <v>23269878</v>
      </c>
      <c r="D239" s="138">
        <v>22732651</v>
      </c>
    </row>
    <row r="240" spans="1:4" x14ac:dyDescent="0.2">
      <c r="A240" s="180" t="s">
        <v>243</v>
      </c>
      <c r="B240" s="181" t="s">
        <v>1107</v>
      </c>
      <c r="C240" s="182">
        <v>0</v>
      </c>
      <c r="D240" s="182">
        <v>0</v>
      </c>
    </row>
    <row r="241" spans="1:4" x14ac:dyDescent="0.2">
      <c r="A241" s="180" t="s">
        <v>244</v>
      </c>
      <c r="B241" s="181" t="s">
        <v>698</v>
      </c>
      <c r="C241" s="182">
        <v>0</v>
      </c>
      <c r="D241" s="182">
        <v>0</v>
      </c>
    </row>
    <row r="242" spans="1:4" x14ac:dyDescent="0.2">
      <c r="A242" s="180" t="s">
        <v>245</v>
      </c>
      <c r="B242" s="181" t="s">
        <v>699</v>
      </c>
      <c r="C242" s="182">
        <v>292049</v>
      </c>
      <c r="D242" s="182">
        <v>166181</v>
      </c>
    </row>
    <row r="243" spans="1:4" x14ac:dyDescent="0.2">
      <c r="A243" s="180" t="s">
        <v>246</v>
      </c>
      <c r="B243" s="181" t="s">
        <v>700</v>
      </c>
      <c r="C243" s="182">
        <v>0</v>
      </c>
      <c r="D243" s="182">
        <v>0</v>
      </c>
    </row>
    <row r="244" spans="1:4" ht="25.5" x14ac:dyDescent="0.2">
      <c r="A244" s="180" t="s">
        <v>247</v>
      </c>
      <c r="B244" s="181" t="s">
        <v>1108</v>
      </c>
      <c r="C244" s="182">
        <v>0</v>
      </c>
      <c r="D244" s="182">
        <v>0</v>
      </c>
    </row>
    <row r="245" spans="1:4" ht="25.5" x14ac:dyDescent="0.2">
      <c r="A245" s="180" t="s">
        <v>248</v>
      </c>
      <c r="B245" s="181" t="s">
        <v>701</v>
      </c>
      <c r="C245" s="182">
        <v>0</v>
      </c>
      <c r="D245" s="182">
        <v>0</v>
      </c>
    </row>
    <row r="246" spans="1:4" x14ac:dyDescent="0.2">
      <c r="A246" s="180" t="s">
        <v>249</v>
      </c>
      <c r="B246" s="181" t="s">
        <v>702</v>
      </c>
      <c r="C246" s="182">
        <v>2000000</v>
      </c>
      <c r="D246" s="182">
        <v>9399927</v>
      </c>
    </row>
    <row r="247" spans="1:4" x14ac:dyDescent="0.2">
      <c r="A247" s="180" t="s">
        <v>250</v>
      </c>
      <c r="B247" s="181" t="s">
        <v>703</v>
      </c>
      <c r="C247" s="182">
        <v>0</v>
      </c>
      <c r="D247" s="182">
        <v>0</v>
      </c>
    </row>
    <row r="248" spans="1:4" x14ac:dyDescent="0.2">
      <c r="A248" s="180" t="s">
        <v>251</v>
      </c>
      <c r="B248" s="181" t="s">
        <v>704</v>
      </c>
      <c r="C248" s="182">
        <v>0</v>
      </c>
      <c r="D248" s="182">
        <v>0</v>
      </c>
    </row>
    <row r="249" spans="1:4" x14ac:dyDescent="0.2">
      <c r="A249" s="135" t="s">
        <v>252</v>
      </c>
      <c r="B249" s="136" t="s">
        <v>705</v>
      </c>
      <c r="C249" s="138">
        <v>2292049</v>
      </c>
      <c r="D249" s="138">
        <v>9566108</v>
      </c>
    </row>
    <row r="250" spans="1:4" x14ac:dyDescent="0.2">
      <c r="A250" s="135" t="s">
        <v>253</v>
      </c>
      <c r="B250" s="136" t="s">
        <v>706</v>
      </c>
      <c r="C250" s="138">
        <v>26270643</v>
      </c>
      <c r="D250" s="138">
        <v>32298759</v>
      </c>
    </row>
    <row r="251" spans="1:4" x14ac:dyDescent="0.2">
      <c r="A251" s="135" t="s">
        <v>254</v>
      </c>
      <c r="B251" s="136" t="s">
        <v>707</v>
      </c>
      <c r="C251" s="138">
        <v>0</v>
      </c>
      <c r="D251" s="138">
        <v>0</v>
      </c>
    </row>
    <row r="252" spans="1:4" x14ac:dyDescent="0.2">
      <c r="A252" s="180" t="s">
        <v>255</v>
      </c>
      <c r="B252" s="181" t="s">
        <v>708</v>
      </c>
      <c r="C252" s="182">
        <v>106916213</v>
      </c>
      <c r="D252" s="182">
        <v>110226381</v>
      </c>
    </row>
    <row r="253" spans="1:4" x14ac:dyDescent="0.2">
      <c r="A253" s="180" t="s">
        <v>256</v>
      </c>
      <c r="B253" s="181" t="s">
        <v>709</v>
      </c>
      <c r="C253" s="182">
        <v>4308005</v>
      </c>
      <c r="D253" s="182">
        <v>3358145</v>
      </c>
    </row>
    <row r="254" spans="1:4" x14ac:dyDescent="0.2">
      <c r="A254" s="180" t="s">
        <v>257</v>
      </c>
      <c r="B254" s="181" t="s">
        <v>710</v>
      </c>
      <c r="C254" s="182">
        <v>1384670266</v>
      </c>
      <c r="D254" s="182">
        <v>1339570981</v>
      </c>
    </row>
    <row r="255" spans="1:4" x14ac:dyDescent="0.2">
      <c r="A255" s="135" t="s">
        <v>258</v>
      </c>
      <c r="B255" s="136" t="s">
        <v>711</v>
      </c>
      <c r="C255" s="138">
        <v>1495894484</v>
      </c>
      <c r="D255" s="138">
        <v>1453155507</v>
      </c>
    </row>
    <row r="256" spans="1:4" x14ac:dyDescent="0.2">
      <c r="A256" s="135" t="s">
        <v>259</v>
      </c>
      <c r="B256" s="136" t="s">
        <v>712</v>
      </c>
      <c r="C256" s="138">
        <v>17250931031</v>
      </c>
      <c r="D256" s="138">
        <v>17520866858</v>
      </c>
    </row>
    <row r="257" spans="1:4" x14ac:dyDescent="0.2">
      <c r="A257" s="91"/>
      <c r="B257" s="92"/>
      <c r="C257" s="93"/>
      <c r="D257" s="90"/>
    </row>
    <row r="258" spans="1:4" x14ac:dyDescent="0.2">
      <c r="D258" s="90"/>
    </row>
    <row r="259" spans="1:4" x14ac:dyDescent="0.2">
      <c r="D259" s="90"/>
    </row>
  </sheetData>
  <mergeCells count="1">
    <mergeCell ref="A1:D1"/>
  </mergeCells>
  <phoneticPr fontId="7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6.sz.melléklet &amp;C&amp;"Arial,Félkövér"Nagykovácsi Nagyközség Önkormányzat
2021. évi mérleg&amp;R
adatok Ft-ban</oddHeader>
    <oddFooter>&amp;C&amp;P&amp;R&amp;F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20"/>
  <sheetViews>
    <sheetView tabSelected="1" topLeftCell="A57" zoomScale="115" zoomScaleNormal="115" workbookViewId="0">
      <selection activeCell="J76" sqref="J76"/>
    </sheetView>
  </sheetViews>
  <sheetFormatPr defaultRowHeight="12.75" x14ac:dyDescent="0.2"/>
  <cols>
    <col min="1" max="1" width="30" style="145" customWidth="1"/>
    <col min="2" max="2" width="8.28515625" style="145" customWidth="1"/>
    <col min="3" max="3" width="14.140625" style="146" bestFit="1" customWidth="1"/>
    <col min="4" max="4" width="13.28515625" style="146" bestFit="1" customWidth="1"/>
  </cols>
  <sheetData>
    <row r="1" spans="1:4" s="143" customFormat="1" ht="13.5" x14ac:dyDescent="0.25">
      <c r="A1" s="233" t="s">
        <v>1169</v>
      </c>
      <c r="B1" s="234"/>
      <c r="C1" s="234"/>
      <c r="D1" s="234"/>
    </row>
    <row r="2" spans="1:4" ht="13.5" x14ac:dyDescent="0.25">
      <c r="A2" s="235" t="s">
        <v>1170</v>
      </c>
      <c r="B2" s="236"/>
      <c r="C2" s="236"/>
      <c r="D2" s="236"/>
    </row>
    <row r="3" spans="1:4" ht="15.75" x14ac:dyDescent="0.25">
      <c r="A3" s="235"/>
      <c r="B3" s="236"/>
      <c r="C3" s="236"/>
      <c r="D3" s="236"/>
    </row>
    <row r="4" spans="1:4" x14ac:dyDescent="0.2">
      <c r="A4" s="147"/>
      <c r="B4" s="147"/>
      <c r="C4" s="148"/>
      <c r="D4" s="148"/>
    </row>
    <row r="5" spans="1:4" ht="15" x14ac:dyDescent="0.35">
      <c r="A5" s="237" t="s">
        <v>1391</v>
      </c>
      <c r="B5" s="236"/>
      <c r="C5" s="236"/>
      <c r="D5" s="236"/>
    </row>
    <row r="6" spans="1:4" x14ac:dyDescent="0.2">
      <c r="A6" s="147"/>
      <c r="B6" s="147"/>
      <c r="C6" s="148"/>
      <c r="D6" s="148"/>
    </row>
    <row r="7" spans="1:4" x14ac:dyDescent="0.2">
      <c r="A7" s="149" t="s">
        <v>0</v>
      </c>
      <c r="B7" s="149" t="s">
        <v>359</v>
      </c>
      <c r="C7" s="150" t="s">
        <v>1171</v>
      </c>
      <c r="D7" s="150" t="s">
        <v>1172</v>
      </c>
    </row>
    <row r="8" spans="1:4" x14ac:dyDescent="0.2">
      <c r="A8" s="151">
        <v>1</v>
      </c>
      <c r="B8" s="151">
        <v>2</v>
      </c>
      <c r="C8" s="152">
        <v>3</v>
      </c>
      <c r="D8" s="152">
        <v>4</v>
      </c>
    </row>
    <row r="9" spans="1:4" x14ac:dyDescent="0.2">
      <c r="A9" s="153" t="s">
        <v>5</v>
      </c>
      <c r="B9" s="154" t="s">
        <v>1173</v>
      </c>
      <c r="C9" s="155" t="s">
        <v>1173</v>
      </c>
      <c r="D9" s="155" t="s">
        <v>1173</v>
      </c>
    </row>
    <row r="10" spans="1:4" ht="25.5" x14ac:dyDescent="0.2">
      <c r="A10" s="149" t="s">
        <v>1174</v>
      </c>
      <c r="B10" s="156" t="s">
        <v>1175</v>
      </c>
      <c r="C10" s="176">
        <v>15866318771</v>
      </c>
      <c r="D10" s="176">
        <v>15995386391</v>
      </c>
    </row>
    <row r="11" spans="1:4" x14ac:dyDescent="0.2">
      <c r="A11" s="149" t="s">
        <v>1176</v>
      </c>
      <c r="B11" s="156" t="s">
        <v>1177</v>
      </c>
      <c r="C11" s="177">
        <v>60220</v>
      </c>
      <c r="D11" s="177"/>
    </row>
    <row r="12" spans="1:4" x14ac:dyDescent="0.2">
      <c r="A12" s="149" t="s">
        <v>1178</v>
      </c>
      <c r="B12" s="156" t="s">
        <v>1179</v>
      </c>
      <c r="C12" s="178" t="s">
        <v>1380</v>
      </c>
      <c r="D12" s="178" t="s">
        <v>1380</v>
      </c>
    </row>
    <row r="13" spans="1:4" x14ac:dyDescent="0.2">
      <c r="A13" s="149" t="s">
        <v>1180</v>
      </c>
      <c r="B13" s="156" t="s">
        <v>1181</v>
      </c>
      <c r="C13" s="178" t="s">
        <v>1380</v>
      </c>
      <c r="D13" s="178" t="s">
        <v>1380</v>
      </c>
    </row>
    <row r="14" spans="1:4" ht="25.5" x14ac:dyDescent="0.2">
      <c r="A14" s="149" t="s">
        <v>1182</v>
      </c>
      <c r="B14" s="156" t="s">
        <v>1183</v>
      </c>
      <c r="C14" s="178" t="s">
        <v>1380</v>
      </c>
      <c r="D14" s="178" t="s">
        <v>1380</v>
      </c>
    </row>
    <row r="15" spans="1:4" ht="25.5" x14ac:dyDescent="0.2">
      <c r="A15" s="149" t="s">
        <v>1184</v>
      </c>
      <c r="B15" s="156" t="s">
        <v>1185</v>
      </c>
      <c r="C15" s="178" t="s">
        <v>1380</v>
      </c>
      <c r="D15" s="178" t="s">
        <v>1380</v>
      </c>
    </row>
    <row r="16" spans="1:4" x14ac:dyDescent="0.2">
      <c r="A16" s="149" t="s">
        <v>1186</v>
      </c>
      <c r="B16" s="156" t="s">
        <v>1187</v>
      </c>
      <c r="C16" s="178" t="s">
        <v>1380</v>
      </c>
      <c r="D16" s="178" t="s">
        <v>1380</v>
      </c>
    </row>
    <row r="17" spans="1:4" x14ac:dyDescent="0.2">
      <c r="A17" s="149" t="s">
        <v>1188</v>
      </c>
      <c r="B17" s="156" t="s">
        <v>1189</v>
      </c>
      <c r="C17" s="177">
        <v>60220</v>
      </c>
      <c r="D17" s="177"/>
    </row>
    <row r="18" spans="1:4" x14ac:dyDescent="0.2">
      <c r="A18" s="149" t="s">
        <v>1180</v>
      </c>
      <c r="B18" s="156" t="s">
        <v>1190</v>
      </c>
      <c r="C18" s="178" t="s">
        <v>1380</v>
      </c>
      <c r="D18" s="178" t="s">
        <v>1380</v>
      </c>
    </row>
    <row r="19" spans="1:4" ht="25.5" x14ac:dyDescent="0.2">
      <c r="A19" s="149" t="s">
        <v>1182</v>
      </c>
      <c r="B19" s="156" t="s">
        <v>1191</v>
      </c>
      <c r="C19" s="178" t="s">
        <v>1380</v>
      </c>
      <c r="D19" s="178" t="s">
        <v>1380</v>
      </c>
    </row>
    <row r="20" spans="1:4" ht="25.5" x14ac:dyDescent="0.2">
      <c r="A20" s="149" t="s">
        <v>1184</v>
      </c>
      <c r="B20" s="156" t="s">
        <v>1192</v>
      </c>
      <c r="C20" s="178" t="s">
        <v>1380</v>
      </c>
      <c r="D20" s="178" t="s">
        <v>1380</v>
      </c>
    </row>
    <row r="21" spans="1:4" x14ac:dyDescent="0.2">
      <c r="A21" s="149" t="s">
        <v>1186</v>
      </c>
      <c r="B21" s="156" t="s">
        <v>1193</v>
      </c>
      <c r="C21" s="177">
        <v>60220</v>
      </c>
      <c r="D21" s="177"/>
    </row>
    <row r="22" spans="1:4" ht="27.75" customHeight="1" x14ac:dyDescent="0.2">
      <c r="A22" s="149" t="s">
        <v>1194</v>
      </c>
      <c r="B22" s="156" t="s">
        <v>1195</v>
      </c>
      <c r="C22" s="178" t="s">
        <v>1380</v>
      </c>
      <c r="D22" s="178"/>
    </row>
    <row r="23" spans="1:4" x14ac:dyDescent="0.2">
      <c r="A23" s="149" t="s">
        <v>1180</v>
      </c>
      <c r="B23" s="156" t="s">
        <v>1196</v>
      </c>
      <c r="C23" s="178" t="s">
        <v>1380</v>
      </c>
      <c r="D23" s="178" t="s">
        <v>1380</v>
      </c>
    </row>
    <row r="24" spans="1:4" ht="25.5" x14ac:dyDescent="0.2">
      <c r="A24" s="149" t="s">
        <v>1182</v>
      </c>
      <c r="B24" s="156" t="s">
        <v>1197</v>
      </c>
      <c r="C24" s="178" t="s">
        <v>1380</v>
      </c>
      <c r="D24" s="178" t="s">
        <v>1380</v>
      </c>
    </row>
    <row r="25" spans="1:4" ht="25.5" x14ac:dyDescent="0.2">
      <c r="A25" s="149" t="s">
        <v>1184</v>
      </c>
      <c r="B25" s="156" t="s">
        <v>1198</v>
      </c>
      <c r="C25" s="178" t="s">
        <v>1380</v>
      </c>
      <c r="D25" s="178" t="s">
        <v>1380</v>
      </c>
    </row>
    <row r="26" spans="1:4" x14ac:dyDescent="0.2">
      <c r="A26" s="149" t="s">
        <v>1186</v>
      </c>
      <c r="B26" s="156" t="s">
        <v>1199</v>
      </c>
      <c r="C26" s="178" t="s">
        <v>1380</v>
      </c>
      <c r="D26" s="178" t="s">
        <v>1380</v>
      </c>
    </row>
    <row r="27" spans="1:4" x14ac:dyDescent="0.2">
      <c r="A27" s="149" t="s">
        <v>1200</v>
      </c>
      <c r="B27" s="156" t="s">
        <v>1201</v>
      </c>
      <c r="C27" s="176">
        <v>15866247551</v>
      </c>
      <c r="D27" s="176">
        <v>15995375391</v>
      </c>
    </row>
    <row r="28" spans="1:4" ht="25.5" x14ac:dyDescent="0.2">
      <c r="A28" s="149" t="s">
        <v>1202</v>
      </c>
      <c r="B28" s="156" t="s">
        <v>1203</v>
      </c>
      <c r="C28" s="176">
        <v>15696408105</v>
      </c>
      <c r="D28" s="176">
        <v>15700088122</v>
      </c>
    </row>
    <row r="29" spans="1:4" x14ac:dyDescent="0.2">
      <c r="A29" s="149" t="s">
        <v>1180</v>
      </c>
      <c r="B29" s="156" t="s">
        <v>1204</v>
      </c>
      <c r="C29" s="176">
        <v>9408612646</v>
      </c>
      <c r="D29" s="176">
        <v>9505274805</v>
      </c>
    </row>
    <row r="30" spans="1:4" ht="25.5" x14ac:dyDescent="0.2">
      <c r="A30" s="149" t="s">
        <v>1182</v>
      </c>
      <c r="B30" s="156" t="s">
        <v>1205</v>
      </c>
      <c r="C30" s="178" t="s">
        <v>1380</v>
      </c>
      <c r="D30" s="178" t="s">
        <v>1380</v>
      </c>
    </row>
    <row r="31" spans="1:4" ht="25.5" x14ac:dyDescent="0.2">
      <c r="A31" s="149" t="s">
        <v>1184</v>
      </c>
      <c r="B31" s="156" t="s">
        <v>1206</v>
      </c>
      <c r="C31" s="176">
        <v>5328662042</v>
      </c>
      <c r="D31" s="176">
        <v>5237407820</v>
      </c>
    </row>
    <row r="32" spans="1:4" x14ac:dyDescent="0.2">
      <c r="A32" s="149" t="s">
        <v>1186</v>
      </c>
      <c r="B32" s="156" t="s">
        <v>1207</v>
      </c>
      <c r="C32" s="176">
        <v>959133417</v>
      </c>
      <c r="D32" s="176">
        <v>957405497</v>
      </c>
    </row>
    <row r="33" spans="1:4" ht="25.5" x14ac:dyDescent="0.2">
      <c r="A33" s="149" t="s">
        <v>1208</v>
      </c>
      <c r="B33" s="156" t="s">
        <v>1209</v>
      </c>
      <c r="C33" s="177">
        <v>9944742</v>
      </c>
      <c r="D33" s="177">
        <v>11190702</v>
      </c>
    </row>
    <row r="34" spans="1:4" x14ac:dyDescent="0.2">
      <c r="A34" s="149" t="s">
        <v>1180</v>
      </c>
      <c r="B34" s="156" t="s">
        <v>1210</v>
      </c>
      <c r="C34" s="178" t="s">
        <v>1380</v>
      </c>
      <c r="D34" s="178" t="s">
        <v>1380</v>
      </c>
    </row>
    <row r="35" spans="1:4" ht="25.5" x14ac:dyDescent="0.2">
      <c r="A35" s="149" t="s">
        <v>1182</v>
      </c>
      <c r="B35" s="156" t="s">
        <v>1211</v>
      </c>
      <c r="C35" s="178" t="s">
        <v>1380</v>
      </c>
      <c r="D35" s="178" t="s">
        <v>1380</v>
      </c>
    </row>
    <row r="36" spans="1:4" ht="25.5" x14ac:dyDescent="0.2">
      <c r="A36" s="149" t="s">
        <v>1184</v>
      </c>
      <c r="B36" s="156" t="s">
        <v>1212</v>
      </c>
      <c r="C36" s="178" t="s">
        <v>1380</v>
      </c>
      <c r="D36" s="178" t="s">
        <v>1380</v>
      </c>
    </row>
    <row r="37" spans="1:4" x14ac:dyDescent="0.2">
      <c r="A37" s="149" t="s">
        <v>1186</v>
      </c>
      <c r="B37" s="156" t="s">
        <v>1213</v>
      </c>
      <c r="C37" s="177">
        <v>9944742</v>
      </c>
      <c r="D37" s="177">
        <v>11190702</v>
      </c>
    </row>
    <row r="38" spans="1:4" x14ac:dyDescent="0.2">
      <c r="A38" s="149" t="s">
        <v>1214</v>
      </c>
      <c r="B38" s="156" t="s">
        <v>1215</v>
      </c>
      <c r="C38" s="178" t="s">
        <v>1380</v>
      </c>
      <c r="D38" s="178" t="s">
        <v>1380</v>
      </c>
    </row>
    <row r="39" spans="1:4" x14ac:dyDescent="0.2">
      <c r="A39" s="149" t="s">
        <v>1180</v>
      </c>
      <c r="B39" s="156" t="s">
        <v>1216</v>
      </c>
      <c r="C39" s="178" t="s">
        <v>1380</v>
      </c>
      <c r="D39" s="178" t="s">
        <v>1380</v>
      </c>
    </row>
    <row r="40" spans="1:4" ht="25.5" x14ac:dyDescent="0.2">
      <c r="A40" s="149" t="s">
        <v>1182</v>
      </c>
      <c r="B40" s="156" t="s">
        <v>1217</v>
      </c>
      <c r="C40" s="178" t="s">
        <v>1380</v>
      </c>
      <c r="D40" s="178" t="s">
        <v>1380</v>
      </c>
    </row>
    <row r="41" spans="1:4" ht="25.5" x14ac:dyDescent="0.2">
      <c r="A41" s="149" t="s">
        <v>1184</v>
      </c>
      <c r="B41" s="156" t="s">
        <v>1218</v>
      </c>
      <c r="C41" s="178" t="s">
        <v>1380</v>
      </c>
      <c r="D41" s="178" t="s">
        <v>1380</v>
      </c>
    </row>
    <row r="42" spans="1:4" x14ac:dyDescent="0.2">
      <c r="A42" s="149" t="s">
        <v>1186</v>
      </c>
      <c r="B42" s="156" t="s">
        <v>1219</v>
      </c>
      <c r="C42" s="178" t="s">
        <v>1380</v>
      </c>
      <c r="D42" s="178" t="s">
        <v>1380</v>
      </c>
    </row>
    <row r="43" spans="1:4" x14ac:dyDescent="0.2">
      <c r="A43" s="149" t="s">
        <v>1220</v>
      </c>
      <c r="B43" s="156" t="s">
        <v>1221</v>
      </c>
      <c r="C43" s="176">
        <v>159894704</v>
      </c>
      <c r="D43" s="176">
        <v>284096567</v>
      </c>
    </row>
    <row r="44" spans="1:4" x14ac:dyDescent="0.2">
      <c r="A44" s="149" t="s">
        <v>1180</v>
      </c>
      <c r="B44" s="156" t="s">
        <v>1222</v>
      </c>
      <c r="C44" s="178" t="s">
        <v>1380</v>
      </c>
      <c r="D44" s="178" t="s">
        <v>1380</v>
      </c>
    </row>
    <row r="45" spans="1:4" ht="25.5" x14ac:dyDescent="0.2">
      <c r="A45" s="149" t="s">
        <v>1182</v>
      </c>
      <c r="B45" s="156" t="s">
        <v>1223</v>
      </c>
      <c r="C45" s="178" t="s">
        <v>1380</v>
      </c>
      <c r="D45" s="178" t="s">
        <v>1380</v>
      </c>
    </row>
    <row r="46" spans="1:4" ht="25.5" x14ac:dyDescent="0.2">
      <c r="A46" s="149" t="s">
        <v>1184</v>
      </c>
      <c r="B46" s="156" t="s">
        <v>1224</v>
      </c>
      <c r="C46" s="178" t="s">
        <v>1380</v>
      </c>
      <c r="D46" s="178" t="s">
        <v>1380</v>
      </c>
    </row>
    <row r="47" spans="1:4" x14ac:dyDescent="0.2">
      <c r="A47" s="149" t="s">
        <v>1186</v>
      </c>
      <c r="B47" s="156" t="s">
        <v>1225</v>
      </c>
      <c r="C47" s="176">
        <v>159894704</v>
      </c>
      <c r="D47" s="176">
        <v>284096567</v>
      </c>
    </row>
    <row r="48" spans="1:4" x14ac:dyDescent="0.2">
      <c r="A48" s="149" t="s">
        <v>1226</v>
      </c>
      <c r="B48" s="156" t="s">
        <v>1227</v>
      </c>
      <c r="C48" s="178" t="s">
        <v>1380</v>
      </c>
      <c r="D48" s="178" t="s">
        <v>1380</v>
      </c>
    </row>
    <row r="49" spans="1:4" x14ac:dyDescent="0.2">
      <c r="A49" s="149" t="s">
        <v>1180</v>
      </c>
      <c r="B49" s="156" t="s">
        <v>1228</v>
      </c>
      <c r="C49" s="178" t="s">
        <v>1380</v>
      </c>
      <c r="D49" s="178" t="s">
        <v>1380</v>
      </c>
    </row>
    <row r="50" spans="1:4" ht="25.5" x14ac:dyDescent="0.2">
      <c r="A50" s="149" t="s">
        <v>1182</v>
      </c>
      <c r="B50" s="156" t="s">
        <v>1229</v>
      </c>
      <c r="C50" s="178" t="s">
        <v>1380</v>
      </c>
      <c r="D50" s="178" t="s">
        <v>1380</v>
      </c>
    </row>
    <row r="51" spans="1:4" ht="25.5" x14ac:dyDescent="0.2">
      <c r="A51" s="149" t="s">
        <v>1184</v>
      </c>
      <c r="B51" s="156" t="s">
        <v>1230</v>
      </c>
      <c r="C51" s="178" t="s">
        <v>1380</v>
      </c>
      <c r="D51" s="178" t="s">
        <v>1380</v>
      </c>
    </row>
    <row r="52" spans="1:4" x14ac:dyDescent="0.2">
      <c r="A52" s="149" t="s">
        <v>1186</v>
      </c>
      <c r="B52" s="156" t="s">
        <v>1231</v>
      </c>
      <c r="C52" s="178" t="s">
        <v>1380</v>
      </c>
      <c r="D52" s="178" t="s">
        <v>1380</v>
      </c>
    </row>
    <row r="53" spans="1:4" x14ac:dyDescent="0.2">
      <c r="A53" s="149" t="s">
        <v>1232</v>
      </c>
      <c r="B53" s="156" t="s">
        <v>1233</v>
      </c>
      <c r="C53" s="177">
        <v>11000</v>
      </c>
      <c r="D53" s="177">
        <v>11000</v>
      </c>
    </row>
    <row r="54" spans="1:4" x14ac:dyDescent="0.2">
      <c r="A54" s="149" t="s">
        <v>1234</v>
      </c>
      <c r="B54" s="156" t="s">
        <v>1235</v>
      </c>
      <c r="C54" s="177">
        <v>11000</v>
      </c>
      <c r="D54" s="177">
        <v>11000</v>
      </c>
    </row>
    <row r="55" spans="1:4" x14ac:dyDescent="0.2">
      <c r="A55" s="149" t="s">
        <v>1180</v>
      </c>
      <c r="B55" s="157" t="s">
        <v>1236</v>
      </c>
      <c r="C55" s="178" t="s">
        <v>1380</v>
      </c>
      <c r="D55" s="178" t="s">
        <v>1380</v>
      </c>
    </row>
    <row r="56" spans="1:4" ht="25.5" x14ac:dyDescent="0.2">
      <c r="A56" s="149" t="s">
        <v>1182</v>
      </c>
      <c r="B56" s="157" t="s">
        <v>1237</v>
      </c>
      <c r="C56" s="178" t="s">
        <v>1380</v>
      </c>
      <c r="D56" s="178" t="s">
        <v>1380</v>
      </c>
    </row>
    <row r="57" spans="1:4" ht="25.5" x14ac:dyDescent="0.2">
      <c r="A57" s="149" t="s">
        <v>1184</v>
      </c>
      <c r="B57" s="157" t="s">
        <v>1238</v>
      </c>
      <c r="C57" s="178" t="s">
        <v>1380</v>
      </c>
      <c r="D57" s="178" t="s">
        <v>1380</v>
      </c>
    </row>
    <row r="58" spans="1:4" x14ac:dyDescent="0.2">
      <c r="A58" s="149" t="s">
        <v>1186</v>
      </c>
      <c r="B58" s="157" t="s">
        <v>1239</v>
      </c>
      <c r="C58" s="177">
        <v>11000</v>
      </c>
      <c r="D58" s="177">
        <v>11000</v>
      </c>
    </row>
    <row r="59" spans="1:4" ht="12.75" customHeight="1" x14ac:dyDescent="0.2">
      <c r="A59" s="149" t="s">
        <v>1240</v>
      </c>
      <c r="B59" s="156" t="s">
        <v>1241</v>
      </c>
      <c r="C59" s="178" t="s">
        <v>1380</v>
      </c>
      <c r="D59" s="178" t="s">
        <v>1380</v>
      </c>
    </row>
    <row r="60" spans="1:4" x14ac:dyDescent="0.2">
      <c r="A60" s="149" t="s">
        <v>1180</v>
      </c>
      <c r="B60" s="157" t="s">
        <v>1242</v>
      </c>
      <c r="C60" s="178" t="s">
        <v>1380</v>
      </c>
      <c r="D60" s="178" t="s">
        <v>1380</v>
      </c>
    </row>
    <row r="61" spans="1:4" ht="25.5" x14ac:dyDescent="0.2">
      <c r="A61" s="149" t="s">
        <v>1182</v>
      </c>
      <c r="B61" s="157" t="s">
        <v>1243</v>
      </c>
      <c r="C61" s="178" t="s">
        <v>1380</v>
      </c>
      <c r="D61" s="178" t="s">
        <v>1380</v>
      </c>
    </row>
    <row r="62" spans="1:4" ht="14.25" customHeight="1" x14ac:dyDescent="0.2">
      <c r="A62" s="149" t="s">
        <v>1184</v>
      </c>
      <c r="B62" s="157" t="s">
        <v>1244</v>
      </c>
      <c r="C62" s="178" t="s">
        <v>1380</v>
      </c>
      <c r="D62" s="178" t="s">
        <v>1380</v>
      </c>
    </row>
    <row r="63" spans="1:4" s="18" customFormat="1" ht="14.25" customHeight="1" x14ac:dyDescent="0.2">
      <c r="A63" s="149" t="s">
        <v>1186</v>
      </c>
      <c r="B63" s="157" t="s">
        <v>1245</v>
      </c>
      <c r="C63" s="178" t="s">
        <v>1380</v>
      </c>
      <c r="D63" s="178" t="s">
        <v>1380</v>
      </c>
    </row>
    <row r="64" spans="1:4" ht="25.5" x14ac:dyDescent="0.2">
      <c r="A64" s="149" t="s">
        <v>1246</v>
      </c>
      <c r="B64" s="156" t="s">
        <v>1247</v>
      </c>
      <c r="C64" s="178" t="s">
        <v>1380</v>
      </c>
      <c r="D64" s="178" t="s">
        <v>1380</v>
      </c>
    </row>
    <row r="65" spans="1:4" x14ac:dyDescent="0.2">
      <c r="A65" s="149" t="s">
        <v>1180</v>
      </c>
      <c r="B65" s="157" t="s">
        <v>1248</v>
      </c>
      <c r="C65" s="178" t="s">
        <v>1380</v>
      </c>
      <c r="D65" s="178" t="s">
        <v>1380</v>
      </c>
    </row>
    <row r="66" spans="1:4" ht="25.5" x14ac:dyDescent="0.2">
      <c r="A66" s="149" t="s">
        <v>1182</v>
      </c>
      <c r="B66" s="157" t="s">
        <v>1249</v>
      </c>
      <c r="C66" s="178" t="s">
        <v>1380</v>
      </c>
      <c r="D66" s="178" t="s">
        <v>1380</v>
      </c>
    </row>
    <row r="67" spans="1:4" ht="25.5" x14ac:dyDescent="0.2">
      <c r="A67" s="149" t="s">
        <v>1184</v>
      </c>
      <c r="B67" s="157" t="s">
        <v>1250</v>
      </c>
      <c r="C67" s="178" t="s">
        <v>1380</v>
      </c>
      <c r="D67" s="178" t="s">
        <v>1380</v>
      </c>
    </row>
    <row r="68" spans="1:4" x14ac:dyDescent="0.2">
      <c r="A68" s="149" t="s">
        <v>1186</v>
      </c>
      <c r="B68" s="157" t="s">
        <v>1251</v>
      </c>
      <c r="C68" s="178" t="s">
        <v>1380</v>
      </c>
      <c r="D68" s="178" t="s">
        <v>1380</v>
      </c>
    </row>
    <row r="69" spans="1:4" ht="38.25" x14ac:dyDescent="0.2">
      <c r="A69" s="149" t="s">
        <v>1252</v>
      </c>
      <c r="B69" s="156" t="s">
        <v>1253</v>
      </c>
      <c r="C69" s="178" t="s">
        <v>1380</v>
      </c>
      <c r="D69" s="178" t="s">
        <v>1380</v>
      </c>
    </row>
    <row r="70" spans="1:4" ht="25.5" x14ac:dyDescent="0.2">
      <c r="A70" s="149" t="s">
        <v>1254</v>
      </c>
      <c r="B70" s="156" t="s">
        <v>1255</v>
      </c>
      <c r="C70" s="178" t="s">
        <v>1380</v>
      </c>
      <c r="D70" s="178" t="s">
        <v>1380</v>
      </c>
    </row>
    <row r="71" spans="1:4" x14ac:dyDescent="0.2">
      <c r="A71" s="149" t="s">
        <v>1180</v>
      </c>
      <c r="B71" s="156" t="s">
        <v>1256</v>
      </c>
      <c r="C71" s="178" t="s">
        <v>1380</v>
      </c>
      <c r="D71" s="178" t="s">
        <v>1380</v>
      </c>
    </row>
    <row r="72" spans="1:4" ht="25.5" x14ac:dyDescent="0.2">
      <c r="A72" s="149" t="s">
        <v>1182</v>
      </c>
      <c r="B72" s="156" t="s">
        <v>1257</v>
      </c>
      <c r="C72" s="178" t="s">
        <v>1380</v>
      </c>
      <c r="D72" s="178" t="s">
        <v>1380</v>
      </c>
    </row>
    <row r="73" spans="1:4" ht="25.5" x14ac:dyDescent="0.2">
      <c r="A73" s="149" t="s">
        <v>1184</v>
      </c>
      <c r="B73" s="156" t="s">
        <v>1258</v>
      </c>
      <c r="C73" s="178" t="s">
        <v>1380</v>
      </c>
      <c r="D73" s="178" t="s">
        <v>1380</v>
      </c>
    </row>
    <row r="74" spans="1:4" x14ac:dyDescent="0.2">
      <c r="A74" s="149" t="s">
        <v>1186</v>
      </c>
      <c r="B74" s="156" t="s">
        <v>1259</v>
      </c>
      <c r="C74" s="178" t="s">
        <v>1380</v>
      </c>
      <c r="D74" s="178" t="s">
        <v>1380</v>
      </c>
    </row>
    <row r="75" spans="1:4" ht="25.5" x14ac:dyDescent="0.2">
      <c r="A75" s="149" t="s">
        <v>1260</v>
      </c>
      <c r="B75" s="156" t="s">
        <v>1261</v>
      </c>
      <c r="C75" s="178" t="s">
        <v>1380</v>
      </c>
      <c r="D75" s="178" t="s">
        <v>1380</v>
      </c>
    </row>
    <row r="76" spans="1:4" x14ac:dyDescent="0.2">
      <c r="A76" s="149" t="s">
        <v>1180</v>
      </c>
      <c r="B76" s="156" t="s">
        <v>1262</v>
      </c>
      <c r="C76" s="178" t="s">
        <v>1380</v>
      </c>
      <c r="D76" s="178" t="s">
        <v>1380</v>
      </c>
    </row>
    <row r="77" spans="1:4" ht="25.5" x14ac:dyDescent="0.2">
      <c r="A77" s="149" t="s">
        <v>1182</v>
      </c>
      <c r="B77" s="156" t="s">
        <v>1263</v>
      </c>
      <c r="C77" s="178" t="s">
        <v>1380</v>
      </c>
      <c r="D77" s="178" t="s">
        <v>1380</v>
      </c>
    </row>
    <row r="78" spans="1:4" ht="25.5" x14ac:dyDescent="0.2">
      <c r="A78" s="149" t="s">
        <v>1184</v>
      </c>
      <c r="B78" s="156" t="s">
        <v>1264</v>
      </c>
      <c r="C78" s="178" t="s">
        <v>1380</v>
      </c>
      <c r="D78" s="178" t="s">
        <v>1380</v>
      </c>
    </row>
    <row r="79" spans="1:4" x14ac:dyDescent="0.2">
      <c r="A79" s="149" t="s">
        <v>1186</v>
      </c>
      <c r="B79" s="156" t="s">
        <v>1265</v>
      </c>
      <c r="C79" s="178" t="s">
        <v>1380</v>
      </c>
      <c r="D79" s="178" t="s">
        <v>1380</v>
      </c>
    </row>
    <row r="80" spans="1:4" ht="25.5" x14ac:dyDescent="0.2">
      <c r="A80" s="149" t="s">
        <v>1266</v>
      </c>
      <c r="B80" s="156" t="s">
        <v>279</v>
      </c>
      <c r="C80" s="178" t="s">
        <v>1380</v>
      </c>
      <c r="D80" s="178" t="s">
        <v>1380</v>
      </c>
    </row>
    <row r="81" spans="1:4" x14ac:dyDescent="0.2">
      <c r="A81" s="149" t="s">
        <v>1267</v>
      </c>
      <c r="B81" s="156" t="s">
        <v>1268</v>
      </c>
      <c r="C81" s="178" t="s">
        <v>1380</v>
      </c>
      <c r="D81" s="178" t="s">
        <v>1380</v>
      </c>
    </row>
    <row r="82" spans="1:4" x14ac:dyDescent="0.2">
      <c r="A82" s="149" t="s">
        <v>1269</v>
      </c>
      <c r="B82" s="156" t="s">
        <v>1270</v>
      </c>
      <c r="C82" s="178" t="s">
        <v>1380</v>
      </c>
      <c r="D82" s="178" t="s">
        <v>1380</v>
      </c>
    </row>
    <row r="83" spans="1:4" x14ac:dyDescent="0.2">
      <c r="A83" s="149" t="s">
        <v>1271</v>
      </c>
      <c r="B83" s="156" t="s">
        <v>1272</v>
      </c>
      <c r="C83" s="176">
        <v>623122418</v>
      </c>
      <c r="D83" s="176">
        <v>802982820</v>
      </c>
    </row>
    <row r="84" spans="1:4" x14ac:dyDescent="0.2">
      <c r="A84" s="149" t="s">
        <v>1273</v>
      </c>
      <c r="B84" s="156" t="s">
        <v>1274</v>
      </c>
      <c r="C84" s="177">
        <v>400000000</v>
      </c>
      <c r="D84" s="177">
        <v>0</v>
      </c>
    </row>
    <row r="85" spans="1:4" x14ac:dyDescent="0.2">
      <c r="A85" s="149" t="s">
        <v>1275</v>
      </c>
      <c r="B85" s="156" t="s">
        <v>1276</v>
      </c>
      <c r="C85" s="177">
        <v>66580</v>
      </c>
      <c r="D85" s="177">
        <v>48700</v>
      </c>
    </row>
    <row r="86" spans="1:4" x14ac:dyDescent="0.2">
      <c r="A86" s="149" t="s">
        <v>1277</v>
      </c>
      <c r="B86" s="156" t="s">
        <v>1278</v>
      </c>
      <c r="C86" s="176">
        <v>223055838</v>
      </c>
      <c r="D86" s="176">
        <v>802934120</v>
      </c>
    </row>
    <row r="87" spans="1:4" x14ac:dyDescent="0.2">
      <c r="A87" s="149" t="s">
        <v>1279</v>
      </c>
      <c r="B87" s="156" t="s">
        <v>1280</v>
      </c>
      <c r="C87" s="178" t="s">
        <v>1380</v>
      </c>
      <c r="D87" s="178" t="s">
        <v>1380</v>
      </c>
    </row>
    <row r="88" spans="1:4" x14ac:dyDescent="0.2">
      <c r="A88" s="149" t="s">
        <v>1281</v>
      </c>
      <c r="B88" s="156" t="s">
        <v>1282</v>
      </c>
      <c r="C88" s="176">
        <v>714526802</v>
      </c>
      <c r="D88" s="176">
        <v>681616622</v>
      </c>
    </row>
    <row r="89" spans="1:4" ht="25.5" x14ac:dyDescent="0.2">
      <c r="A89" s="149" t="s">
        <v>1283</v>
      </c>
      <c r="B89" s="156" t="s">
        <v>1284</v>
      </c>
      <c r="C89" s="177">
        <v>61415495</v>
      </c>
      <c r="D89" s="177">
        <v>25195147</v>
      </c>
    </row>
    <row r="90" spans="1:4" ht="25.5" x14ac:dyDescent="0.2">
      <c r="A90" s="149" t="s">
        <v>1285</v>
      </c>
      <c r="B90" s="156" t="s">
        <v>1286</v>
      </c>
      <c r="C90" s="177">
        <v>106916213</v>
      </c>
      <c r="D90" s="177">
        <v>110226381</v>
      </c>
    </row>
    <row r="91" spans="1:4" ht="25.5" x14ac:dyDescent="0.2">
      <c r="A91" s="149" t="s">
        <v>1287</v>
      </c>
      <c r="B91" s="156" t="s">
        <v>1288</v>
      </c>
      <c r="C91" s="176">
        <v>546195094</v>
      </c>
      <c r="D91" s="176">
        <v>546195094</v>
      </c>
    </row>
    <row r="92" spans="1:4" ht="25.5" x14ac:dyDescent="0.2">
      <c r="A92" s="149" t="s">
        <v>1289</v>
      </c>
      <c r="B92" s="156" t="s">
        <v>1290</v>
      </c>
      <c r="C92" s="177">
        <v>46963040</v>
      </c>
      <c r="D92" s="177">
        <v>40881025</v>
      </c>
    </row>
    <row r="93" spans="1:4" x14ac:dyDescent="0.2">
      <c r="A93" s="149" t="s">
        <v>1291</v>
      </c>
      <c r="B93" s="156" t="s">
        <v>1292</v>
      </c>
      <c r="C93" s="178" t="s">
        <v>1380</v>
      </c>
      <c r="D93" s="178" t="s">
        <v>1380</v>
      </c>
    </row>
    <row r="94" spans="1:4" x14ac:dyDescent="0.2">
      <c r="A94" s="149" t="s">
        <v>1293</v>
      </c>
      <c r="B94" s="156" t="s">
        <v>1294</v>
      </c>
      <c r="C94" s="176">
        <v>17250931031</v>
      </c>
      <c r="D94" s="176">
        <v>17520866858</v>
      </c>
    </row>
    <row r="95" spans="1:4" x14ac:dyDescent="0.2">
      <c r="A95" s="153" t="s">
        <v>1173</v>
      </c>
      <c r="B95" s="154" t="s">
        <v>1173</v>
      </c>
      <c r="C95" s="179" t="s">
        <v>1173</v>
      </c>
      <c r="D95" s="179" t="s">
        <v>1173</v>
      </c>
    </row>
    <row r="96" spans="1:4" x14ac:dyDescent="0.2">
      <c r="A96" s="153" t="s">
        <v>1123</v>
      </c>
      <c r="B96" s="154" t="s">
        <v>1173</v>
      </c>
      <c r="C96" s="179" t="s">
        <v>1173</v>
      </c>
      <c r="D96" s="179" t="s">
        <v>1173</v>
      </c>
    </row>
    <row r="97" spans="1:4" x14ac:dyDescent="0.2">
      <c r="A97" s="149" t="s">
        <v>1295</v>
      </c>
      <c r="B97" s="156" t="s">
        <v>1296</v>
      </c>
      <c r="C97" s="176">
        <v>15728765904</v>
      </c>
      <c r="D97" s="176">
        <v>16035412592</v>
      </c>
    </row>
    <row r="98" spans="1:4" x14ac:dyDescent="0.2">
      <c r="A98" s="149" t="s">
        <v>1297</v>
      </c>
      <c r="B98" s="156" t="s">
        <v>1298</v>
      </c>
      <c r="C98" s="176">
        <v>15833377000</v>
      </c>
      <c r="D98" s="176">
        <v>15833377000</v>
      </c>
    </row>
    <row r="99" spans="1:4" x14ac:dyDescent="0.2">
      <c r="A99" s="149" t="s">
        <v>1299</v>
      </c>
      <c r="B99" s="156" t="s">
        <v>1300</v>
      </c>
      <c r="C99" s="176">
        <v>-470819833</v>
      </c>
      <c r="D99" s="176">
        <v>-470819833</v>
      </c>
    </row>
    <row r="100" spans="1:4" ht="25.5" x14ac:dyDescent="0.2">
      <c r="A100" s="149" t="s">
        <v>1301</v>
      </c>
      <c r="B100" s="156" t="s">
        <v>1302</v>
      </c>
      <c r="C100" s="176">
        <v>302464560</v>
      </c>
      <c r="D100" s="176">
        <v>302464560</v>
      </c>
    </row>
    <row r="101" spans="1:4" x14ac:dyDescent="0.2">
      <c r="A101" s="149" t="s">
        <v>1303</v>
      </c>
      <c r="B101" s="156" t="s">
        <v>1304</v>
      </c>
      <c r="C101" s="176">
        <v>-4194299</v>
      </c>
      <c r="D101" s="176">
        <v>63744177</v>
      </c>
    </row>
    <row r="102" spans="1:4" ht="25.5" x14ac:dyDescent="0.2">
      <c r="A102" s="149" t="s">
        <v>1305</v>
      </c>
      <c r="B102" s="156" t="s">
        <v>1306</v>
      </c>
      <c r="C102" s="178" t="s">
        <v>1380</v>
      </c>
      <c r="D102" s="178" t="s">
        <v>1380</v>
      </c>
    </row>
    <row r="103" spans="1:4" x14ac:dyDescent="0.2">
      <c r="A103" s="149" t="s">
        <v>1307</v>
      </c>
      <c r="B103" s="156" t="s">
        <v>1308</v>
      </c>
      <c r="C103" s="176">
        <v>67938476</v>
      </c>
      <c r="D103" s="176">
        <v>306646688</v>
      </c>
    </row>
    <row r="104" spans="1:4" x14ac:dyDescent="0.2">
      <c r="A104" s="149" t="s">
        <v>1309</v>
      </c>
      <c r="B104" s="156" t="s">
        <v>1310</v>
      </c>
      <c r="C104" s="177">
        <v>26270643</v>
      </c>
      <c r="D104" s="177">
        <v>32298759</v>
      </c>
    </row>
    <row r="105" spans="1:4" ht="25.5" x14ac:dyDescent="0.2">
      <c r="A105" s="149" t="s">
        <v>1311</v>
      </c>
      <c r="B105" s="156" t="s">
        <v>1312</v>
      </c>
      <c r="C105" s="177">
        <v>708716</v>
      </c>
      <c r="D105" s="177">
        <v>0</v>
      </c>
    </row>
    <row r="106" spans="1:4" ht="25.5" x14ac:dyDescent="0.2">
      <c r="A106" s="149" t="s">
        <v>1313</v>
      </c>
      <c r="B106" s="156" t="s">
        <v>1314</v>
      </c>
      <c r="C106" s="177">
        <v>23269878</v>
      </c>
      <c r="D106" s="177">
        <v>22732651</v>
      </c>
    </row>
    <row r="107" spans="1:4" ht="25.5" x14ac:dyDescent="0.2">
      <c r="A107" s="149" t="s">
        <v>1315</v>
      </c>
      <c r="B107" s="156" t="s">
        <v>1316</v>
      </c>
      <c r="C107" s="177">
        <v>2292049</v>
      </c>
      <c r="D107" s="177">
        <v>9566108</v>
      </c>
    </row>
    <row r="108" spans="1:4" ht="25.5" x14ac:dyDescent="0.2">
      <c r="A108" s="149" t="s">
        <v>1317</v>
      </c>
      <c r="B108" s="156" t="s">
        <v>1318</v>
      </c>
      <c r="C108" s="178" t="s">
        <v>1380</v>
      </c>
      <c r="D108" s="178" t="s">
        <v>1380</v>
      </c>
    </row>
    <row r="109" spans="1:4" ht="25.5" x14ac:dyDescent="0.2">
      <c r="A109" s="149" t="s">
        <v>1319</v>
      </c>
      <c r="B109" s="156" t="s">
        <v>1320</v>
      </c>
      <c r="C109" s="176">
        <v>1495894484</v>
      </c>
      <c r="D109" s="176">
        <v>1453155507</v>
      </c>
    </row>
    <row r="110" spans="1:4" x14ac:dyDescent="0.2">
      <c r="A110" s="149" t="s">
        <v>1321</v>
      </c>
      <c r="B110" s="156" t="s">
        <v>1322</v>
      </c>
      <c r="C110" s="176">
        <v>17250931031</v>
      </c>
      <c r="D110" s="176">
        <v>17520866858</v>
      </c>
    </row>
    <row r="111" spans="1:4" x14ac:dyDescent="0.2">
      <c r="A111" s="153" t="s">
        <v>1173</v>
      </c>
      <c r="B111" s="154" t="s">
        <v>1173</v>
      </c>
      <c r="C111" s="179" t="s">
        <v>1173</v>
      </c>
      <c r="D111" s="179" t="s">
        <v>1173</v>
      </c>
    </row>
    <row r="112" spans="1:4" x14ac:dyDescent="0.2">
      <c r="A112" s="153" t="s">
        <v>1323</v>
      </c>
      <c r="B112" s="154" t="s">
        <v>1324</v>
      </c>
      <c r="C112" s="179" t="s">
        <v>1173</v>
      </c>
      <c r="D112" s="179" t="s">
        <v>1173</v>
      </c>
    </row>
    <row r="113" spans="1:4" x14ac:dyDescent="0.2">
      <c r="A113" s="149" t="s">
        <v>1325</v>
      </c>
      <c r="B113" s="156" t="s">
        <v>1326</v>
      </c>
      <c r="C113" s="176">
        <v>160431241</v>
      </c>
      <c r="D113" s="176">
        <v>171211554</v>
      </c>
    </row>
    <row r="114" spans="1:4" ht="25.5" x14ac:dyDescent="0.2">
      <c r="A114" s="149" t="s">
        <v>1327</v>
      </c>
      <c r="B114" s="156" t="s">
        <v>1328</v>
      </c>
      <c r="C114" s="176">
        <v>123447165</v>
      </c>
      <c r="D114" s="176">
        <v>124000508</v>
      </c>
    </row>
    <row r="115" spans="1:4" x14ac:dyDescent="0.2">
      <c r="A115" s="149" t="s">
        <v>1329</v>
      </c>
      <c r="B115" s="156" t="s">
        <v>1330</v>
      </c>
      <c r="C115" s="178" t="s">
        <v>1380</v>
      </c>
      <c r="D115" s="178" t="s">
        <v>1380</v>
      </c>
    </row>
    <row r="116" spans="1:4" ht="63.75" x14ac:dyDescent="0.2">
      <c r="A116" s="149" t="s">
        <v>1331</v>
      </c>
      <c r="B116" s="156" t="s">
        <v>1332</v>
      </c>
      <c r="C116" s="176">
        <v>546095094</v>
      </c>
      <c r="D116" s="176">
        <v>546095094</v>
      </c>
    </row>
    <row r="117" spans="1:4" ht="63.75" x14ac:dyDescent="0.2">
      <c r="A117" s="149" t="s">
        <v>1333</v>
      </c>
      <c r="B117" s="156" t="s">
        <v>1334</v>
      </c>
      <c r="C117" s="178" t="s">
        <v>1380</v>
      </c>
      <c r="D117" s="178" t="s">
        <v>1380</v>
      </c>
    </row>
    <row r="118" spans="1:4" x14ac:dyDescent="0.2">
      <c r="A118" s="149" t="s">
        <v>1335</v>
      </c>
      <c r="B118" s="156" t="s">
        <v>1336</v>
      </c>
      <c r="C118" s="177">
        <v>5749415</v>
      </c>
      <c r="D118" s="177">
        <v>-5749415</v>
      </c>
    </row>
    <row r="119" spans="1:4" x14ac:dyDescent="0.2">
      <c r="A119" s="149" t="s">
        <v>1337</v>
      </c>
      <c r="B119" s="156" t="s">
        <v>1338</v>
      </c>
      <c r="C119" s="178" t="s">
        <v>1380</v>
      </c>
      <c r="D119" s="178" t="s">
        <v>1380</v>
      </c>
    </row>
    <row r="120" spans="1:4" x14ac:dyDescent="0.2">
      <c r="A120" s="149" t="s">
        <v>1339</v>
      </c>
      <c r="B120" s="156" t="s">
        <v>1340</v>
      </c>
      <c r="C120" s="178" t="s">
        <v>1380</v>
      </c>
      <c r="D120" s="178" t="s">
        <v>1380</v>
      </c>
    </row>
  </sheetData>
  <mergeCells count="4">
    <mergeCell ref="A1:D1"/>
    <mergeCell ref="A2:D2"/>
    <mergeCell ref="A3:D3"/>
    <mergeCell ref="A5:D5"/>
  </mergeCells>
  <phoneticPr fontId="7" type="noConversion"/>
  <pageMargins left="0.74803149606299213" right="0.74803149606299213" top="1.5748031496062993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melléklet&amp;C&amp;"Arial,Félkövér"&amp;12Nagykovácsi Nagyközség Önkormányzatának 2021. évi vagyonkimutatása&amp;R
adatok  ezer Ft-ban</oddHeader>
    <oddFooter>&amp;C&amp;P&amp;R&amp;F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5"/>
  <sheetViews>
    <sheetView zoomScaleNormal="100" workbookViewId="0">
      <selection activeCell="A32" sqref="A32"/>
    </sheetView>
  </sheetViews>
  <sheetFormatPr defaultRowHeight="12.75" x14ac:dyDescent="0.2"/>
  <cols>
    <col min="1" max="1" width="64" style="17" customWidth="1"/>
    <col min="2" max="2" width="23.5703125" style="95" customWidth="1"/>
    <col min="3" max="3" width="9.140625" style="17"/>
  </cols>
  <sheetData>
    <row r="1" spans="1:2" ht="13.5" thickBot="1" x14ac:dyDescent="0.25">
      <c r="B1" s="175" t="s">
        <v>1382</v>
      </c>
    </row>
    <row r="2" spans="1:2" ht="16.5" thickBot="1" x14ac:dyDescent="0.3">
      <c r="A2" s="115" t="s">
        <v>0</v>
      </c>
      <c r="B2" s="116" t="s">
        <v>1392</v>
      </c>
    </row>
    <row r="3" spans="1:2" x14ac:dyDescent="0.2">
      <c r="A3" s="117" t="s">
        <v>340</v>
      </c>
      <c r="B3" s="118">
        <v>0</v>
      </c>
    </row>
    <row r="4" spans="1:2" x14ac:dyDescent="0.2">
      <c r="A4" s="119" t="s">
        <v>341</v>
      </c>
      <c r="B4" s="120">
        <v>0</v>
      </c>
    </row>
    <row r="5" spans="1:2" ht="15.75" thickBot="1" x14ac:dyDescent="0.3">
      <c r="A5" s="121" t="s">
        <v>342</v>
      </c>
      <c r="B5" s="122">
        <f>SUM(B3:B4)</f>
        <v>0</v>
      </c>
    </row>
    <row r="6" spans="1:2" x14ac:dyDescent="0.2">
      <c r="A6" s="117" t="s">
        <v>343</v>
      </c>
      <c r="B6" s="118">
        <v>0</v>
      </c>
    </row>
    <row r="7" spans="1:2" x14ac:dyDescent="0.2">
      <c r="A7" s="119" t="s">
        <v>344</v>
      </c>
      <c r="B7" s="123">
        <v>0</v>
      </c>
    </row>
    <row r="8" spans="1:2" ht="15.75" thickBot="1" x14ac:dyDescent="0.3">
      <c r="A8" s="121" t="s">
        <v>345</v>
      </c>
      <c r="B8" s="122">
        <f>SUM(B6:B7)</f>
        <v>0</v>
      </c>
    </row>
    <row r="9" spans="1:2" x14ac:dyDescent="0.2">
      <c r="A9" s="124" t="s">
        <v>346</v>
      </c>
      <c r="B9" s="125">
        <f>SUM(B8,B10,B14)</f>
        <v>47274</v>
      </c>
    </row>
    <row r="10" spans="1:2" x14ac:dyDescent="0.2">
      <c r="A10" s="126" t="s">
        <v>347</v>
      </c>
      <c r="B10" s="127">
        <f>SUM(B11:B13)</f>
        <v>11912</v>
      </c>
    </row>
    <row r="11" spans="1:2" x14ac:dyDescent="0.2">
      <c r="A11" s="119" t="s">
        <v>348</v>
      </c>
      <c r="B11" s="123">
        <v>11761</v>
      </c>
    </row>
    <row r="12" spans="1:2" x14ac:dyDescent="0.2">
      <c r="A12" s="119" t="s">
        <v>1120</v>
      </c>
      <c r="B12" s="123">
        <v>151</v>
      </c>
    </row>
    <row r="13" spans="1:2" x14ac:dyDescent="0.2">
      <c r="A13" s="119" t="s">
        <v>349</v>
      </c>
      <c r="B13" s="123">
        <v>0</v>
      </c>
    </row>
    <row r="14" spans="1:2" x14ac:dyDescent="0.2">
      <c r="A14" s="126" t="s">
        <v>350</v>
      </c>
      <c r="B14" s="127">
        <f>SUM(B15:B17)</f>
        <v>35362</v>
      </c>
    </row>
    <row r="15" spans="1:2" x14ac:dyDescent="0.2">
      <c r="A15" s="119" t="s">
        <v>351</v>
      </c>
      <c r="B15" s="123">
        <v>34971</v>
      </c>
    </row>
    <row r="16" spans="1:2" x14ac:dyDescent="0.2">
      <c r="A16" s="119" t="s">
        <v>1120</v>
      </c>
      <c r="B16" s="123">
        <v>391</v>
      </c>
    </row>
    <row r="17" spans="1:2" x14ac:dyDescent="0.2">
      <c r="A17" s="119" t="s">
        <v>352</v>
      </c>
      <c r="B17" s="123">
        <v>0</v>
      </c>
    </row>
    <row r="18" spans="1:2" x14ac:dyDescent="0.2">
      <c r="A18" s="128" t="s">
        <v>353</v>
      </c>
      <c r="B18" s="129">
        <v>0</v>
      </c>
    </row>
    <row r="19" spans="1:2" ht="15.75" thickBot="1" x14ac:dyDescent="0.3">
      <c r="A19" s="121" t="s">
        <v>354</v>
      </c>
      <c r="B19" s="122">
        <f>SUM(B9,B18)</f>
        <v>47274</v>
      </c>
    </row>
    <row r="20" spans="1:2" x14ac:dyDescent="0.2">
      <c r="A20" s="117" t="s">
        <v>355</v>
      </c>
      <c r="B20" s="118">
        <v>0</v>
      </c>
    </row>
    <row r="21" spans="1:2" x14ac:dyDescent="0.2">
      <c r="A21" s="119" t="s">
        <v>356</v>
      </c>
      <c r="B21" s="123">
        <v>0</v>
      </c>
    </row>
    <row r="22" spans="1:2" ht="15.75" thickBot="1" x14ac:dyDescent="0.3">
      <c r="A22" s="121" t="s">
        <v>357</v>
      </c>
      <c r="B22" s="122">
        <f>SUM(B20:B21)</f>
        <v>0</v>
      </c>
    </row>
    <row r="23" spans="1:2" x14ac:dyDescent="0.2">
      <c r="A23" s="117" t="s">
        <v>358</v>
      </c>
      <c r="B23" s="118">
        <v>0</v>
      </c>
    </row>
    <row r="24" spans="1:2" ht="15.75" thickBot="1" x14ac:dyDescent="0.3">
      <c r="A24" s="121" t="s">
        <v>354</v>
      </c>
      <c r="B24" s="122">
        <f>SUM(B23)</f>
        <v>0</v>
      </c>
    </row>
    <row r="25" spans="1:2" ht="16.5" thickBot="1" x14ac:dyDescent="0.3">
      <c r="A25" s="130" t="s">
        <v>1468</v>
      </c>
      <c r="B25" s="131">
        <f>SUM(B5,B8,B19,B22,B24)</f>
        <v>47274</v>
      </c>
    </row>
    <row r="26" spans="1:2" x14ac:dyDescent="0.2">
      <c r="B26" s="69"/>
    </row>
    <row r="27" spans="1:2" x14ac:dyDescent="0.2">
      <c r="B27" s="69"/>
    </row>
    <row r="28" spans="1:2" x14ac:dyDescent="0.2">
      <c r="B28" s="69"/>
    </row>
    <row r="29" spans="1:2" x14ac:dyDescent="0.2">
      <c r="B29" s="69"/>
    </row>
    <row r="30" spans="1:2" x14ac:dyDescent="0.2">
      <c r="B30" s="69"/>
    </row>
    <row r="31" spans="1:2" x14ac:dyDescent="0.2">
      <c r="B31" s="69"/>
    </row>
    <row r="32" spans="1:2" x14ac:dyDescent="0.2">
      <c r="B32" s="69"/>
    </row>
    <row r="33" spans="2:2" x14ac:dyDescent="0.2">
      <c r="B33" s="69"/>
    </row>
    <row r="34" spans="2:2" x14ac:dyDescent="0.2">
      <c r="B34" s="69"/>
    </row>
    <row r="35" spans="2:2" x14ac:dyDescent="0.2">
      <c r="B35" s="6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&amp;L1.sz. tájékoztató tábla&amp;CNagykovácsi Nagyközség Önkormányzata 
2021. évi közvetett támogatások&amp;Radatok ezer forintban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workbookViewId="0">
      <selection activeCell="C16" sqref="C16"/>
    </sheetView>
  </sheetViews>
  <sheetFormatPr defaultRowHeight="12.75" x14ac:dyDescent="0.2"/>
  <cols>
    <col min="1" max="1" width="8.85546875" style="55" customWidth="1"/>
    <col min="2" max="2" width="58.28515625" style="55" customWidth="1"/>
    <col min="3" max="3" width="39.28515625" style="55" customWidth="1"/>
  </cols>
  <sheetData>
    <row r="1" spans="1:3" x14ac:dyDescent="0.2">
      <c r="A1" s="54"/>
    </row>
    <row r="2" spans="1:3" ht="16.5" x14ac:dyDescent="0.2">
      <c r="A2" s="67"/>
      <c r="B2" s="68" t="s">
        <v>1393</v>
      </c>
      <c r="C2" s="67"/>
    </row>
    <row r="3" spans="1:3" ht="16.5" thickBot="1" x14ac:dyDescent="0.3">
      <c r="A3" s="56"/>
    </row>
    <row r="4" spans="1:3" ht="15.75" x14ac:dyDescent="0.2">
      <c r="A4" s="108" t="s">
        <v>359</v>
      </c>
      <c r="B4" s="109" t="s">
        <v>1118</v>
      </c>
      <c r="C4" s="110" t="s">
        <v>1119</v>
      </c>
    </row>
    <row r="5" spans="1:3" ht="16.5" thickBot="1" x14ac:dyDescent="0.3">
      <c r="A5" s="112"/>
      <c r="B5" s="113"/>
      <c r="C5" s="114">
        <v>0</v>
      </c>
    </row>
    <row r="6" spans="1:3" ht="16.5" thickBot="1" x14ac:dyDescent="0.3">
      <c r="A6" s="238" t="s">
        <v>365</v>
      </c>
      <c r="B6" s="239"/>
      <c r="C6" s="111">
        <v>0</v>
      </c>
    </row>
    <row r="7" spans="1:3" ht="15.75" x14ac:dyDescent="0.25">
      <c r="A7" s="56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7"/>
  <sheetViews>
    <sheetView zoomScaleNormal="100" workbookViewId="0">
      <selection activeCell="B22" sqref="B22"/>
    </sheetView>
  </sheetViews>
  <sheetFormatPr defaultRowHeight="12.75" x14ac:dyDescent="0.2"/>
  <cols>
    <col min="1" max="1" width="8.85546875" style="55" customWidth="1"/>
    <col min="2" max="2" width="58.28515625" style="55" customWidth="1"/>
    <col min="3" max="5" width="25" style="55" customWidth="1"/>
  </cols>
  <sheetData>
    <row r="1" spans="1:5" x14ac:dyDescent="0.2">
      <c r="A1" s="54"/>
    </row>
    <row r="2" spans="1:5" ht="16.5" x14ac:dyDescent="0.2">
      <c r="A2" s="67"/>
      <c r="B2" s="68" t="s">
        <v>1394</v>
      </c>
      <c r="C2" s="67"/>
      <c r="D2" s="67"/>
      <c r="E2" s="67"/>
    </row>
    <row r="3" spans="1:5" ht="16.5" thickBot="1" x14ac:dyDescent="0.3">
      <c r="A3" s="56"/>
    </row>
    <row r="4" spans="1:5" ht="63.75" thickBot="1" x14ac:dyDescent="0.25">
      <c r="A4" s="57" t="s">
        <v>359</v>
      </c>
      <c r="B4" s="58" t="s">
        <v>360</v>
      </c>
      <c r="C4" s="58" t="s">
        <v>361</v>
      </c>
      <c r="D4" s="58" t="s">
        <v>362</v>
      </c>
      <c r="E4" s="59" t="s">
        <v>363</v>
      </c>
    </row>
    <row r="5" spans="1:5" ht="16.5" thickBot="1" x14ac:dyDescent="0.25">
      <c r="A5" s="60" t="s">
        <v>364</v>
      </c>
      <c r="B5" s="61" t="s">
        <v>1109</v>
      </c>
      <c r="C5" s="97" t="s">
        <v>1110</v>
      </c>
      <c r="D5" s="62">
        <v>11000</v>
      </c>
      <c r="E5" s="63">
        <v>0</v>
      </c>
    </row>
    <row r="6" spans="1:5" ht="16.5" thickBot="1" x14ac:dyDescent="0.3">
      <c r="A6" s="240" t="s">
        <v>365</v>
      </c>
      <c r="B6" s="241"/>
      <c r="C6" s="64"/>
      <c r="D6" s="65">
        <f>IF(SUM(D5:D5)=0,"",SUM(D5:D5))</f>
        <v>11000</v>
      </c>
      <c r="E6" s="66" t="str">
        <f>IF(SUM(E5:E5)=0,"",SUM(E5:E5))</f>
        <v/>
      </c>
    </row>
    <row r="7" spans="1:5" ht="15.75" x14ac:dyDescent="0.25">
      <c r="A7" s="56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headerFooter>
    <oddHeader>&amp;Radatok e Ft-ban</oddHeader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1F46-EEB6-4B2E-9D28-0291053CC3CE}">
  <dimension ref="A2"/>
  <sheetViews>
    <sheetView workbookViewId="0">
      <selection activeCell="N19" sqref="N19"/>
    </sheetView>
  </sheetViews>
  <sheetFormatPr defaultRowHeight="12.75" x14ac:dyDescent="0.2"/>
  <sheetData>
    <row r="2" spans="1:1" x14ac:dyDescent="0.2">
      <c r="A2" t="s">
        <v>1516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86AD-327A-4CA2-AF4C-42E7AE666F1A}">
  <dimension ref="A1:F23"/>
  <sheetViews>
    <sheetView topLeftCell="A7" workbookViewId="0">
      <selection activeCell="J23" sqref="J23"/>
    </sheetView>
  </sheetViews>
  <sheetFormatPr defaultRowHeight="12.75" x14ac:dyDescent="0.2"/>
  <cols>
    <col min="1" max="1" width="45.85546875" style="184" bestFit="1" customWidth="1"/>
    <col min="2" max="2" width="8.140625" style="184" bestFit="1" customWidth="1"/>
    <col min="3" max="3" width="13.140625" style="184" customWidth="1"/>
    <col min="4" max="4" width="13" style="184" customWidth="1"/>
    <col min="5" max="5" width="13.42578125" style="184" customWidth="1"/>
    <col min="6" max="6" width="14.5703125" style="184" customWidth="1"/>
  </cols>
  <sheetData>
    <row r="1" spans="1:6" ht="46.5" customHeight="1" x14ac:dyDescent="0.2">
      <c r="A1" s="242" t="s">
        <v>1493</v>
      </c>
      <c r="B1" s="242"/>
      <c r="C1" s="242"/>
      <c r="D1" s="242"/>
      <c r="E1" s="242"/>
      <c r="F1" s="242"/>
    </row>
    <row r="2" spans="1:6" ht="14.25" thickBot="1" x14ac:dyDescent="0.3">
      <c r="F2" s="185" t="s">
        <v>1494</v>
      </c>
    </row>
    <row r="3" spans="1:6" x14ac:dyDescent="0.2">
      <c r="A3" s="243" t="s">
        <v>1495</v>
      </c>
      <c r="B3" s="246" t="s">
        <v>1496</v>
      </c>
      <c r="C3" s="249" t="s">
        <v>1497</v>
      </c>
      <c r="D3" s="250"/>
      <c r="E3" s="250"/>
      <c r="F3" s="253" t="s">
        <v>1498</v>
      </c>
    </row>
    <row r="4" spans="1:6" x14ac:dyDescent="0.2">
      <c r="A4" s="244"/>
      <c r="B4" s="247"/>
      <c r="C4" s="251"/>
      <c r="D4" s="252"/>
      <c r="E4" s="252"/>
      <c r="F4" s="254"/>
    </row>
    <row r="5" spans="1:6" ht="13.5" thickBot="1" x14ac:dyDescent="0.25">
      <c r="A5" s="245"/>
      <c r="B5" s="248"/>
      <c r="C5" s="186">
        <v>2022</v>
      </c>
      <c r="D5" s="187">
        <v>2023</v>
      </c>
      <c r="E5" s="187">
        <v>2024</v>
      </c>
      <c r="F5" s="255"/>
    </row>
    <row r="6" spans="1:6" ht="15" x14ac:dyDescent="0.25">
      <c r="A6" s="188" t="s">
        <v>1175</v>
      </c>
      <c r="B6" s="189" t="s">
        <v>279</v>
      </c>
      <c r="C6" s="190" t="s">
        <v>1272</v>
      </c>
      <c r="D6" s="190" t="s">
        <v>1282</v>
      </c>
      <c r="E6" s="191" t="s">
        <v>1290</v>
      </c>
      <c r="F6" s="192" t="s">
        <v>1292</v>
      </c>
    </row>
    <row r="7" spans="1:6" ht="15" x14ac:dyDescent="0.2">
      <c r="A7" s="193" t="s">
        <v>1499</v>
      </c>
      <c r="B7" s="194" t="s">
        <v>6</v>
      </c>
      <c r="C7" s="195">
        <v>505504</v>
      </c>
      <c r="D7" s="195">
        <v>515000</v>
      </c>
      <c r="E7" s="196">
        <v>520000</v>
      </c>
      <c r="F7" s="197">
        <f t="shared" ref="F7:F22" si="0">+C7+D7+E7</f>
        <v>1540504</v>
      </c>
    </row>
    <row r="8" spans="1:6" ht="45" x14ac:dyDescent="0.2">
      <c r="A8" s="198" t="s">
        <v>1500</v>
      </c>
      <c r="B8" s="194" t="s">
        <v>7</v>
      </c>
      <c r="C8" s="195">
        <v>129484</v>
      </c>
      <c r="D8" s="195">
        <v>132000</v>
      </c>
      <c r="E8" s="196">
        <v>135000</v>
      </c>
      <c r="F8" s="199">
        <f t="shared" si="0"/>
        <v>396484</v>
      </c>
    </row>
    <row r="9" spans="1:6" ht="15" x14ac:dyDescent="0.2">
      <c r="A9" s="193" t="s">
        <v>1501</v>
      </c>
      <c r="B9" s="194" t="s">
        <v>8</v>
      </c>
      <c r="C9" s="195">
        <v>0</v>
      </c>
      <c r="D9" s="195">
        <v>0</v>
      </c>
      <c r="E9" s="196">
        <v>0</v>
      </c>
      <c r="F9" s="200">
        <f t="shared" si="0"/>
        <v>0</v>
      </c>
    </row>
    <row r="10" spans="1:6" ht="45" x14ac:dyDescent="0.2">
      <c r="A10" s="198" t="s">
        <v>1502</v>
      </c>
      <c r="B10" s="194" t="s">
        <v>9</v>
      </c>
      <c r="C10" s="195">
        <v>0</v>
      </c>
      <c r="D10" s="195">
        <v>0</v>
      </c>
      <c r="E10" s="196">
        <v>0</v>
      </c>
      <c r="F10" s="201">
        <f t="shared" si="0"/>
        <v>0</v>
      </c>
    </row>
    <row r="11" spans="1:6" ht="15" x14ac:dyDescent="0.2">
      <c r="A11" s="198" t="s">
        <v>1503</v>
      </c>
      <c r="B11" s="194" t="s">
        <v>10</v>
      </c>
      <c r="C11" s="195">
        <v>1500</v>
      </c>
      <c r="D11" s="195">
        <v>1500</v>
      </c>
      <c r="E11" s="196">
        <v>1500</v>
      </c>
      <c r="F11" s="197">
        <f t="shared" si="0"/>
        <v>4500</v>
      </c>
    </row>
    <row r="12" spans="1:6" ht="30.75" thickBot="1" x14ac:dyDescent="0.25">
      <c r="A12" s="202" t="s">
        <v>1504</v>
      </c>
      <c r="B12" s="203" t="s">
        <v>11</v>
      </c>
      <c r="C12" s="195">
        <v>0</v>
      </c>
      <c r="D12" s="195">
        <v>0</v>
      </c>
      <c r="E12" s="196">
        <v>0</v>
      </c>
      <c r="F12" s="204">
        <f t="shared" si="0"/>
        <v>0</v>
      </c>
    </row>
    <row r="13" spans="1:6" ht="15.75" thickBot="1" x14ac:dyDescent="0.25">
      <c r="A13" s="205" t="s">
        <v>1505</v>
      </c>
      <c r="B13" s="206" t="s">
        <v>12</v>
      </c>
      <c r="C13" s="207">
        <f>SUM(C7:C12)</f>
        <v>636488</v>
      </c>
      <c r="D13" s="207">
        <f t="shared" ref="D13:E13" si="1">SUM(D7:D12)</f>
        <v>648500</v>
      </c>
      <c r="E13" s="208">
        <f t="shared" si="1"/>
        <v>656500</v>
      </c>
      <c r="F13" s="209">
        <f t="shared" si="0"/>
        <v>1941488</v>
      </c>
    </row>
    <row r="14" spans="1:6" ht="15.75" thickBot="1" x14ac:dyDescent="0.25">
      <c r="A14" s="205" t="s">
        <v>1506</v>
      </c>
      <c r="B14" s="206" t="s">
        <v>13</v>
      </c>
      <c r="C14" s="207">
        <f>+C13/2</f>
        <v>318244</v>
      </c>
      <c r="D14" s="207">
        <f>+D13/2</f>
        <v>324250</v>
      </c>
      <c r="E14" s="208">
        <f>+E13/2</f>
        <v>328250</v>
      </c>
      <c r="F14" s="209">
        <f t="shared" si="0"/>
        <v>970744</v>
      </c>
    </row>
    <row r="15" spans="1:6" ht="45" x14ac:dyDescent="0.2">
      <c r="A15" s="198" t="s">
        <v>1507</v>
      </c>
      <c r="B15" s="210" t="s">
        <v>14</v>
      </c>
      <c r="C15" s="195">
        <v>0</v>
      </c>
      <c r="D15" s="195">
        <v>0</v>
      </c>
      <c r="E15" s="196">
        <v>0</v>
      </c>
      <c r="F15" s="211">
        <f t="shared" si="0"/>
        <v>0</v>
      </c>
    </row>
    <row r="16" spans="1:6" ht="75" x14ac:dyDescent="0.2">
      <c r="A16" s="198" t="s">
        <v>1508</v>
      </c>
      <c r="B16" s="212">
        <v>10</v>
      </c>
      <c r="C16" s="195">
        <v>0</v>
      </c>
      <c r="D16" s="195">
        <v>0</v>
      </c>
      <c r="E16" s="196">
        <v>0</v>
      </c>
      <c r="F16" s="201">
        <f t="shared" si="0"/>
        <v>0</v>
      </c>
    </row>
    <row r="17" spans="1:6" ht="60" x14ac:dyDescent="0.2">
      <c r="A17" s="198" t="s">
        <v>1509</v>
      </c>
      <c r="B17" s="212">
        <v>11</v>
      </c>
      <c r="C17" s="195">
        <v>0</v>
      </c>
      <c r="D17" s="195">
        <v>0</v>
      </c>
      <c r="E17" s="196">
        <v>0</v>
      </c>
      <c r="F17" s="200">
        <f t="shared" si="0"/>
        <v>0</v>
      </c>
    </row>
    <row r="18" spans="1:6" ht="60" x14ac:dyDescent="0.2">
      <c r="A18" s="213" t="s">
        <v>1510</v>
      </c>
      <c r="B18" s="212">
        <v>12</v>
      </c>
      <c r="C18" s="195">
        <v>0</v>
      </c>
      <c r="D18" s="195">
        <v>0</v>
      </c>
      <c r="E18" s="196">
        <v>0</v>
      </c>
      <c r="F18" s="201">
        <f t="shared" si="0"/>
        <v>0</v>
      </c>
    </row>
    <row r="19" spans="1:6" ht="90" x14ac:dyDescent="0.2">
      <c r="A19" s="213" t="s">
        <v>1511</v>
      </c>
      <c r="B19" s="212">
        <v>13</v>
      </c>
      <c r="C19" s="195">
        <v>0</v>
      </c>
      <c r="D19" s="195">
        <v>0</v>
      </c>
      <c r="E19" s="196">
        <v>0</v>
      </c>
      <c r="F19" s="200">
        <f t="shared" si="0"/>
        <v>0</v>
      </c>
    </row>
    <row r="20" spans="1:6" ht="45" x14ac:dyDescent="0.2">
      <c r="A20" s="213" t="s">
        <v>1512</v>
      </c>
      <c r="B20" s="212">
        <v>14</v>
      </c>
      <c r="C20" s="195">
        <v>0</v>
      </c>
      <c r="D20" s="195">
        <v>0</v>
      </c>
      <c r="E20" s="196">
        <v>0</v>
      </c>
      <c r="F20" s="201">
        <f t="shared" si="0"/>
        <v>0</v>
      </c>
    </row>
    <row r="21" spans="1:6" ht="60.75" thickBot="1" x14ac:dyDescent="0.25">
      <c r="A21" s="214" t="s">
        <v>1513</v>
      </c>
      <c r="B21" s="215">
        <v>15</v>
      </c>
      <c r="C21" s="216">
        <v>0</v>
      </c>
      <c r="D21" s="216">
        <v>0</v>
      </c>
      <c r="E21" s="217">
        <v>0</v>
      </c>
      <c r="F21" s="218">
        <f t="shared" si="0"/>
        <v>0</v>
      </c>
    </row>
    <row r="22" spans="1:6" ht="15" thickBot="1" x14ac:dyDescent="0.25">
      <c r="A22" s="219" t="s">
        <v>1514</v>
      </c>
      <c r="B22" s="220">
        <v>16</v>
      </c>
      <c r="C22" s="221">
        <f>SUM(C15:C21)</f>
        <v>0</v>
      </c>
      <c r="D22" s="221">
        <f t="shared" ref="D22:E22" si="2">SUM(D15:D21)</f>
        <v>0</v>
      </c>
      <c r="E22" s="222">
        <f t="shared" si="2"/>
        <v>0</v>
      </c>
      <c r="F22" s="223">
        <f t="shared" si="0"/>
        <v>0</v>
      </c>
    </row>
    <row r="23" spans="1:6" ht="29.25" thickBot="1" x14ac:dyDescent="0.25">
      <c r="A23" s="219" t="s">
        <v>1515</v>
      </c>
      <c r="B23" s="220">
        <v>17</v>
      </c>
      <c r="C23" s="221">
        <f>+C13-C22</f>
        <v>636488</v>
      </c>
      <c r="D23" s="221">
        <f>+D13-D22</f>
        <v>648500</v>
      </c>
      <c r="E23" s="222">
        <f>+E13-E22</f>
        <v>656500</v>
      </c>
      <c r="F23" s="224">
        <f>+F13-F22</f>
        <v>1941488</v>
      </c>
    </row>
  </sheetData>
  <mergeCells count="5">
    <mergeCell ref="A1:F1"/>
    <mergeCell ref="A3:A5"/>
    <mergeCell ref="B3:B5"/>
    <mergeCell ref="C3:E4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3. melléklet_BEVÉTEL_KIADÁS</vt:lpstr>
      <vt:lpstr>4.sz.m.Költségvetési bevételek</vt:lpstr>
      <vt:lpstr>4.sz.m.Finanszírozási bevétel</vt:lpstr>
      <vt:lpstr>4.sz.m.Költségvetési kiadások</vt:lpstr>
      <vt:lpstr>4.sz.m.Finanszírozási kiadások</vt:lpstr>
      <vt:lpstr>5.1. m műk.c. pénzeszközátadás</vt:lpstr>
      <vt:lpstr>5.2.m felhalm.c.kiadások</vt:lpstr>
      <vt:lpstr>6.sz.m.Adósságállomány</vt:lpstr>
      <vt:lpstr>7.sz.Maradvány elsz.</vt:lpstr>
      <vt:lpstr>8.sz.Mérleg</vt:lpstr>
      <vt:lpstr>9.sz Vagyonkimutatás</vt:lpstr>
      <vt:lpstr>1.sz.tájékoztató_adóelengedések</vt:lpstr>
      <vt:lpstr>2. sz tájékoztató_EU-s támogatá</vt:lpstr>
      <vt:lpstr>3. sz. tájékoztató_részesedések</vt:lpstr>
      <vt:lpstr>4. sz.tájék. többéves kihatás</vt:lpstr>
      <vt:lpstr>5.sz. tájék 29A§ tervszám 3 év</vt:lpstr>
      <vt:lpstr>'3. melléklet_BEVÉTEL_KIADÁS'!Nyomtatási_terület</vt:lpstr>
      <vt:lpstr>'5.1. m műk.c. pénzeszközátadás'!Nyomtatási_terület</vt:lpstr>
      <vt:lpstr>'5.2.m felhalm.c.kiadások'!Nyomtatási_terület</vt:lpstr>
      <vt:lpstr>'9.sz Vagyonkimutatás'!Nyomtatási_terület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2022-04-08T11:26:07Z</cp:lastPrinted>
  <dcterms:created xsi:type="dcterms:W3CDTF">2008-07-24T13:43:35Z</dcterms:created>
  <dcterms:modified xsi:type="dcterms:W3CDTF">2022-04-11T13:35:03Z</dcterms:modified>
</cp:coreProperties>
</file>