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R:\Kepviselo_testuleti_eloterjesztesek\2018 Előterjesztések\01-január25\"/>
    </mc:Choice>
  </mc:AlternateContent>
  <bookViews>
    <workbookView xWindow="0" yWindow="0" windowWidth="23895" windowHeight="7305"/>
  </bookViews>
  <sheets>
    <sheet name="2017 november" sheetId="4" r:id="rId1"/>
  </sheets>
  <definedNames>
    <definedName name="_xlnm.Print_Area" localSheetId="0">'2017 november'!$A$1:$W$250</definedName>
  </definedNames>
  <calcPr calcId="171027"/>
</workbook>
</file>

<file path=xl/calcChain.xml><?xml version="1.0" encoding="utf-8"?>
<calcChain xmlns="http://schemas.openxmlformats.org/spreadsheetml/2006/main">
  <c r="R202" i="4" l="1"/>
  <c r="R107" i="4"/>
  <c r="R103" i="4"/>
  <c r="R33" i="4"/>
  <c r="R17" i="4"/>
  <c r="W242" i="4" l="1"/>
  <c r="V238" i="4"/>
  <c r="W228" i="4"/>
  <c r="F76" i="4"/>
  <c r="F205" i="4"/>
  <c r="F109" i="4"/>
  <c r="F63" i="4"/>
  <c r="T238" i="4"/>
  <c r="T228" i="4"/>
  <c r="F50" i="4"/>
  <c r="S237" i="4"/>
  <c r="U237" i="4" s="1"/>
  <c r="F187" i="4"/>
  <c r="G236" i="4"/>
  <c r="S236" i="4" s="1"/>
  <c r="U236" i="4" s="1"/>
  <c r="W236" i="4" s="1"/>
  <c r="G226" i="4"/>
  <c r="S226" i="4"/>
  <c r="U226" i="4" s="1"/>
  <c r="F228" i="4"/>
  <c r="E226" i="4"/>
  <c r="E218" i="4"/>
  <c r="G218" i="4" s="1"/>
  <c r="S218" i="4" s="1"/>
  <c r="U218" i="4" s="1"/>
  <c r="E220" i="4"/>
  <c r="G220" i="4"/>
  <c r="S220" i="4"/>
  <c r="U220" i="4" s="1"/>
  <c r="E222" i="4"/>
  <c r="G222" i="4"/>
  <c r="S222" i="4"/>
  <c r="U222" i="4" s="1"/>
  <c r="E224" i="4"/>
  <c r="G224" i="4"/>
  <c r="S224" i="4"/>
  <c r="U224" i="4" s="1"/>
  <c r="C228" i="4"/>
  <c r="E242" i="4"/>
  <c r="G242" i="4"/>
  <c r="E235" i="4"/>
  <c r="G235" i="4" s="1"/>
  <c r="S235" i="4" s="1"/>
  <c r="U235" i="4" s="1"/>
  <c r="W235" i="4" s="1"/>
  <c r="E233" i="4"/>
  <c r="G233" i="4" s="1"/>
  <c r="E232" i="4"/>
  <c r="G232" i="4"/>
  <c r="E234" i="4"/>
  <c r="G234" i="4" s="1"/>
  <c r="S234" i="4" s="1"/>
  <c r="U234" i="4" s="1"/>
  <c r="W234" i="4" s="1"/>
  <c r="R238" i="4"/>
  <c r="F148" i="4"/>
  <c r="D238" i="4"/>
  <c r="C238" i="4"/>
  <c r="C240" i="4" s="1"/>
  <c r="F22" i="4"/>
  <c r="F169" i="4"/>
  <c r="G167" i="4"/>
  <c r="F238" i="4"/>
  <c r="R228" i="4"/>
  <c r="D228" i="4"/>
  <c r="E216" i="4"/>
  <c r="E228" i="4" s="1"/>
  <c r="G216" i="4"/>
  <c r="S216" i="4" s="1"/>
  <c r="S232" i="4"/>
  <c r="U232" i="4" s="1"/>
  <c r="W232" i="4" s="1"/>
  <c r="U216" i="4" l="1"/>
  <c r="U228" i="4" s="1"/>
  <c r="S228" i="4"/>
  <c r="E240" i="4"/>
  <c r="S233" i="4"/>
  <c r="U233" i="4" s="1"/>
  <c r="W233" i="4" s="1"/>
  <c r="W238" i="4" s="1"/>
  <c r="W240" i="4" s="1"/>
  <c r="G238" i="4"/>
  <c r="S238" i="4"/>
  <c r="U238" i="4" s="1"/>
  <c r="G228" i="4"/>
  <c r="G240" i="4" s="1"/>
  <c r="E238" i="4"/>
  <c r="U240" i="4" l="1"/>
  <c r="S240" i="4"/>
</calcChain>
</file>

<file path=xl/sharedStrings.xml><?xml version="1.0" encoding="utf-8"?>
<sst xmlns="http://schemas.openxmlformats.org/spreadsheetml/2006/main" count="172" uniqueCount="103">
  <si>
    <t>ÁFA összeg</t>
  </si>
  <si>
    <t>központosított bevételek</t>
  </si>
  <si>
    <t>közp.</t>
  </si>
  <si>
    <t>saját hk</t>
  </si>
  <si>
    <t xml:space="preserve">Bevételi előirányzat változás </t>
  </si>
  <si>
    <t>főösszege</t>
  </si>
  <si>
    <t>Személyi kiadások</t>
  </si>
  <si>
    <t xml:space="preserve">Kiadási előirányzat változás  </t>
  </si>
  <si>
    <t>Járulékok</t>
  </si>
  <si>
    <t>2-féle ld. Bérkomp file</t>
  </si>
  <si>
    <t>szakfeladat</t>
  </si>
  <si>
    <t>kód</t>
  </si>
  <si>
    <t>Dologi kiadások</t>
  </si>
  <si>
    <t xml:space="preserve">   </t>
  </si>
  <si>
    <t>Bevételek</t>
  </si>
  <si>
    <t>Beruházások</t>
  </si>
  <si>
    <t xml:space="preserve">            TÁJÉKOZTATÓ  TÁBLA</t>
  </si>
  <si>
    <t>Tartalékok</t>
  </si>
  <si>
    <t>Kiadások</t>
  </si>
  <si>
    <t>önkormányzat</t>
  </si>
  <si>
    <t xml:space="preserve">hivatal </t>
  </si>
  <si>
    <t>óvoda</t>
  </si>
  <si>
    <t>öregiskola</t>
  </si>
  <si>
    <t>bölcsőde</t>
  </si>
  <si>
    <t>Intézményi finanszirozás</t>
  </si>
  <si>
    <t xml:space="preserve"> főösszege</t>
  </si>
  <si>
    <t>forintban</t>
  </si>
  <si>
    <t>finanszírozás</t>
  </si>
  <si>
    <t>Bölcsőde</t>
  </si>
  <si>
    <t>Mindösszesen</t>
  </si>
  <si>
    <t>ebből finanszírozás</t>
  </si>
  <si>
    <t>hivatal</t>
  </si>
  <si>
    <t>eredeti ei</t>
  </si>
  <si>
    <t>módosítás után</t>
  </si>
  <si>
    <t>2.sz módosítás</t>
  </si>
  <si>
    <t>1.sz módosítás</t>
  </si>
  <si>
    <t>Polgármesteri Hivatal</t>
  </si>
  <si>
    <t>Önkormányzat</t>
  </si>
  <si>
    <t>Lenvirág Bölcsőde és Védőnői_Szolgálat</t>
  </si>
  <si>
    <t>tartalék</t>
  </si>
  <si>
    <t>3.sz. módosítás</t>
  </si>
  <si>
    <t>Nettósított Ei</t>
  </si>
  <si>
    <t>A  1 .sz. előirányzat módosítás után a Lenvirág Bölcsőde 2017. évi költségvetésének bevételi</t>
  </si>
  <si>
    <t>A 1 .sz. előirányzat módosítás után a Lenvirág Bölcsőde 2017. évi költségvetésnek kiadási</t>
  </si>
  <si>
    <t>Személyi jellegű</t>
  </si>
  <si>
    <t>Módosítás út</t>
  </si>
  <si>
    <t>NAGYKOVÁCSI TELEPÜLÉSÜZEMELTETÉSI INTÉZMÉNY</t>
  </si>
  <si>
    <t>kiadási főösszege</t>
  </si>
  <si>
    <t xml:space="preserve"> bevételi főösszege</t>
  </si>
  <si>
    <t>Településüzemeltetés</t>
  </si>
  <si>
    <t>településüzemeltetés</t>
  </si>
  <si>
    <t>Dologi kiakdások</t>
  </si>
  <si>
    <t>saját</t>
  </si>
  <si>
    <t>Bevételi előirányzat változás</t>
  </si>
  <si>
    <t>kiadási előirányzat változás</t>
  </si>
  <si>
    <t xml:space="preserve">Kispatak óvoda </t>
  </si>
  <si>
    <t>Kiadási előirányzat változás</t>
  </si>
  <si>
    <t>Lenvirág Bölcsőde</t>
  </si>
  <si>
    <t>köznevelési támogatás</t>
  </si>
  <si>
    <t>szociális és gyermekjóléti támogatás</t>
  </si>
  <si>
    <t>kulturális feladatok támogatása</t>
  </si>
  <si>
    <t>kiegészítő feladatok támogatása</t>
  </si>
  <si>
    <t>Saját bevételek</t>
  </si>
  <si>
    <t>4.sz. módosítás</t>
  </si>
  <si>
    <t xml:space="preserve">    </t>
  </si>
  <si>
    <t>egyéb üzemeltetés</t>
  </si>
  <si>
    <t>Az Önkormányzat 2017. évi költségvetéséről szóló  3/2017. (II.27.) rendeletének  5.. sz. módosításához</t>
  </si>
  <si>
    <t>karbantartás, kisjavitás</t>
  </si>
  <si>
    <t>működési levonható áfa</t>
  </si>
  <si>
    <t>működési le nem vonható áfa</t>
  </si>
  <si>
    <t>Felújítások</t>
  </si>
  <si>
    <t>ingatlanok felújítása</t>
  </si>
  <si>
    <t>karbantartás kisjavítás</t>
  </si>
  <si>
    <t>fenntartási költségek</t>
  </si>
  <si>
    <t>műk.áfa</t>
  </si>
  <si>
    <t>kisértékű egyéb gép</t>
  </si>
  <si>
    <t>Natü záráshoz  működési támogatás</t>
  </si>
  <si>
    <t>Natü záráshoz működési támogatás</t>
  </si>
  <si>
    <t>munkaadót terhelő járulékok</t>
  </si>
  <si>
    <t>KÉ egyéb gép berendezés</t>
  </si>
  <si>
    <t>beruházási előzetes áfa</t>
  </si>
  <si>
    <t>bérleti és lizingdíj</t>
  </si>
  <si>
    <t>egyéb szolgáltatgás</t>
  </si>
  <si>
    <t>kiküldetés, reklám,</t>
  </si>
  <si>
    <t>működési előzetes áfa</t>
  </si>
  <si>
    <t>béren kivüli juttatásból</t>
  </si>
  <si>
    <t>TB pü alaptól</t>
  </si>
  <si>
    <t>működési célú támogatási bevétel</t>
  </si>
  <si>
    <t>felhalmozási célú támogatás</t>
  </si>
  <si>
    <t>működési bevételek- szolgáltatási ellenérték</t>
  </si>
  <si>
    <t xml:space="preserve">üzemeltetési támogatás záráshoz </t>
  </si>
  <si>
    <t>2018. január 25.</t>
  </si>
  <si>
    <t>egyéb különféle dologi kiadás</t>
  </si>
  <si>
    <t>Az 5. számú  előirányzat módosítás után az Önkormányzat 2017. évi költségvetésének  bevételi</t>
  </si>
  <si>
    <t>Az 5. számú  előirányzat módosítás után az Önkormányzat 2017. évi költségvetésének kiadási</t>
  </si>
  <si>
    <t>Az 5. sz. előirányzat módosítás után a Hivatal 2017. évi költségvetésének bevételi</t>
  </si>
  <si>
    <t>Az 5. sz. előirányzat módosítás után az Óvoda 2017. évi költségvetésének kiadási</t>
  </si>
  <si>
    <t>Az 5. sz. előirányzat módosítás után a  Bölcsőde 2017. évi költségvetésének bevételi</t>
  </si>
  <si>
    <t>Az 5. sz. előirányzat módosítás után a Településüzemeltetési  intézmény 2017. évi költségvetésnek</t>
  </si>
  <si>
    <t>Az 5. sz. előirányzat módosítás után a Bölcsőde 2017. évi költségvetésének kiadási</t>
  </si>
  <si>
    <t>Az 5. sz. előirányzat módosítás után az Óvoda 2017. évi költségvetésének bevételi</t>
  </si>
  <si>
    <t>beruházási áfa</t>
  </si>
  <si>
    <t>5.sz.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</si>
</sst>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0\ _F_t_-;\-* #,##0.000\ _F_t_-;_-* &quot;-&quot;??\ _F_t_-;_-@_-"/>
    <numFmt numFmtId="166" formatCode="#,##0_ ;\-#,##0\ "/>
  </numFmts>
  <fonts count="5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u/>
      <sz val="11"/>
      <name val="Arial"/>
      <family val="2"/>
      <charset val="238"/>
    </font>
    <font>
      <u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1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3" fillId="4" borderId="0" applyNumberFormat="0" applyBorder="0" applyAlignment="0" applyProtection="0"/>
    <xf numFmtId="0" fontId="14" fillId="1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20" borderId="0" applyNumberFormat="0" applyBorder="0" applyAlignment="0" applyProtection="0"/>
    <xf numFmtId="0" fontId="21" fillId="19" borderId="1" applyNumberFormat="0" applyAlignment="0" applyProtection="0"/>
  </cellStyleXfs>
  <cellXfs count="300">
    <xf numFmtId="0" fontId="1" fillId="0" borderId="0" xfId="0" applyFont="1"/>
    <xf numFmtId="164" fontId="45" fillId="21" borderId="0" xfId="26" applyNumberFormat="1" applyFont="1" applyFill="1" applyBorder="1"/>
    <xf numFmtId="164" fontId="34" fillId="0" borderId="0" xfId="0" applyNumberFormat="1" applyFont="1" applyFill="1" applyBorder="1"/>
    <xf numFmtId="0" fontId="22" fillId="21" borderId="0" xfId="0" applyFont="1" applyFill="1" applyBorder="1"/>
    <xf numFmtId="164" fontId="23" fillId="0" borderId="0" xfId="26" applyNumberFormat="1" applyFont="1" applyFill="1" applyBorder="1"/>
    <xf numFmtId="0" fontId="23" fillId="0" borderId="0" xfId="0" applyFont="1" applyFill="1"/>
    <xf numFmtId="0" fontId="27" fillId="21" borderId="0" xfId="0" applyFont="1" applyFill="1" applyBorder="1"/>
    <xf numFmtId="0" fontId="30" fillId="21" borderId="0" xfId="0" applyFont="1" applyFill="1" applyBorder="1"/>
    <xf numFmtId="0" fontId="31" fillId="21" borderId="0" xfId="0" applyFont="1" applyFill="1" applyBorder="1"/>
    <xf numFmtId="164" fontId="32" fillId="21" borderId="0" xfId="0" applyNumberFormat="1" applyFont="1" applyFill="1" applyBorder="1"/>
    <xf numFmtId="165" fontId="24" fillId="22" borderId="10" xfId="26" applyNumberFormat="1" applyFont="1" applyFill="1" applyBorder="1"/>
    <xf numFmtId="0" fontId="23" fillId="0" borderId="0" xfId="0" applyFont="1" applyFill="1" applyBorder="1"/>
    <xf numFmtId="165" fontId="24" fillId="22" borderId="0" xfId="26" applyNumberFormat="1" applyFont="1" applyFill="1" applyBorder="1"/>
    <xf numFmtId="0" fontId="34" fillId="21" borderId="0" xfId="0" applyFont="1" applyFill="1" applyBorder="1"/>
    <xf numFmtId="0" fontId="33" fillId="21" borderId="0" xfId="0" applyFont="1" applyFill="1" applyBorder="1"/>
    <xf numFmtId="164" fontId="24" fillId="0" borderId="0" xfId="26" applyNumberFormat="1" applyFont="1" applyFill="1" applyBorder="1"/>
    <xf numFmtId="0" fontId="22" fillId="0" borderId="0" xfId="0" applyFont="1" applyFill="1"/>
    <xf numFmtId="165" fontId="22" fillId="0" borderId="0" xfId="0" applyNumberFormat="1" applyFont="1" applyFill="1"/>
    <xf numFmtId="0" fontId="32" fillId="21" borderId="0" xfId="0" applyFont="1" applyFill="1" applyBorder="1"/>
    <xf numFmtId="164" fontId="23" fillId="0" borderId="0" xfId="26" applyNumberFormat="1" applyFont="1" applyFill="1"/>
    <xf numFmtId="0" fontId="9" fillId="21" borderId="0" xfId="0" applyFont="1" applyFill="1" applyBorder="1"/>
    <xf numFmtId="164" fontId="34" fillId="21" borderId="0" xfId="26" applyNumberFormat="1" applyFont="1" applyFill="1" applyBorder="1"/>
    <xf numFmtId="0" fontId="23" fillId="0" borderId="11" xfId="0" applyFont="1" applyFill="1" applyBorder="1"/>
    <xf numFmtId="0" fontId="22" fillId="0" borderId="11" xfId="0" applyFont="1" applyFill="1" applyBorder="1"/>
    <xf numFmtId="164" fontId="32" fillId="21" borderId="0" xfId="26" applyNumberFormat="1" applyFont="1" applyFill="1" applyBorder="1"/>
    <xf numFmtId="0" fontId="30" fillId="21" borderId="0" xfId="0" applyFont="1" applyFill="1" applyBorder="1" applyAlignment="1">
      <alignment horizontal="center"/>
    </xf>
    <xf numFmtId="164" fontId="23" fillId="0" borderId="12" xfId="26" applyNumberFormat="1" applyFont="1" applyFill="1" applyBorder="1"/>
    <xf numFmtId="0" fontId="23" fillId="0" borderId="12" xfId="0" applyFont="1" applyFill="1" applyBorder="1"/>
    <xf numFmtId="0" fontId="24" fillId="23" borderId="13" xfId="0" applyFont="1" applyFill="1" applyBorder="1"/>
    <xf numFmtId="0" fontId="22" fillId="0" borderId="0" xfId="0" applyFont="1" applyFill="1" applyBorder="1"/>
    <xf numFmtId="164" fontId="22" fillId="0" borderId="0" xfId="0" applyNumberFormat="1" applyFont="1" applyFill="1" applyBorder="1"/>
    <xf numFmtId="0" fontId="41" fillId="21" borderId="0" xfId="0" applyFont="1" applyFill="1" applyBorder="1" applyAlignment="1">
      <alignment horizontal="center"/>
    </xf>
    <xf numFmtId="0" fontId="43" fillId="0" borderId="0" xfId="0" applyFont="1" applyFill="1"/>
    <xf numFmtId="0" fontId="44" fillId="0" borderId="0" xfId="0" applyFont="1" applyFill="1"/>
    <xf numFmtId="164" fontId="44" fillId="0" borderId="0" xfId="0" applyNumberFormat="1" applyFont="1" applyFill="1"/>
    <xf numFmtId="164" fontId="44" fillId="0" borderId="0" xfId="26" applyNumberFormat="1" applyFont="1" applyFill="1"/>
    <xf numFmtId="164" fontId="32" fillId="0" borderId="0" xfId="26" applyNumberFormat="1" applyFont="1" applyFill="1"/>
    <xf numFmtId="0" fontId="27" fillId="0" borderId="0" xfId="0" applyFont="1" applyFill="1" applyBorder="1"/>
    <xf numFmtId="0" fontId="37" fillId="0" borderId="0" xfId="0" applyFont="1" applyFill="1" applyBorder="1"/>
    <xf numFmtId="164" fontId="30" fillId="0" borderId="0" xfId="26" applyNumberFormat="1" applyFont="1" applyFill="1" applyBorder="1"/>
    <xf numFmtId="164" fontId="40" fillId="0" borderId="0" xfId="26" applyNumberFormat="1" applyFont="1" applyFill="1" applyBorder="1"/>
    <xf numFmtId="0" fontId="28" fillId="0" borderId="0" xfId="0" applyFont="1" applyFill="1" applyBorder="1"/>
    <xf numFmtId="0" fontId="36" fillId="0" borderId="0" xfId="0" applyFont="1" applyFill="1" applyBorder="1"/>
    <xf numFmtId="164" fontId="33" fillId="21" borderId="0" xfId="26" applyNumberFormat="1" applyFont="1" applyFill="1" applyBorder="1"/>
    <xf numFmtId="3" fontId="23" fillId="0" borderId="0" xfId="0" applyNumberFormat="1" applyFont="1" applyFill="1"/>
    <xf numFmtId="0" fontId="48" fillId="0" borderId="0" xfId="0" applyFont="1" applyFill="1" applyBorder="1"/>
    <xf numFmtId="0" fontId="24" fillId="0" borderId="0" xfId="0" applyFont="1" applyFill="1" applyBorder="1"/>
    <xf numFmtId="0" fontId="9" fillId="0" borderId="0" xfId="0" applyFont="1" applyFill="1" applyBorder="1"/>
    <xf numFmtId="0" fontId="35" fillId="21" borderId="0" xfId="0" applyFont="1" applyFill="1" applyBorder="1"/>
    <xf numFmtId="164" fontId="27" fillId="21" borderId="0" xfId="26" applyNumberFormat="1" applyFont="1" applyFill="1" applyBorder="1"/>
    <xf numFmtId="164" fontId="34" fillId="0" borderId="0" xfId="26" applyNumberFormat="1" applyFont="1" applyFill="1" applyBorder="1"/>
    <xf numFmtId="0" fontId="29" fillId="21" borderId="0" xfId="0" applyFont="1" applyFill="1" applyBorder="1"/>
    <xf numFmtId="164" fontId="28" fillId="21" borderId="0" xfId="26" applyNumberFormat="1" applyFont="1" applyFill="1" applyBorder="1"/>
    <xf numFmtId="0" fontId="49" fillId="0" borderId="0" xfId="0" applyFont="1" applyFill="1" applyBorder="1"/>
    <xf numFmtId="0" fontId="42" fillId="0" borderId="0" xfId="0" applyFont="1" applyFill="1" applyBorder="1"/>
    <xf numFmtId="164" fontId="24" fillId="21" borderId="0" xfId="26" applyNumberFormat="1" applyFont="1" applyFill="1" applyBorder="1"/>
    <xf numFmtId="0" fontId="35" fillId="0" borderId="0" xfId="0" applyFont="1" applyFill="1" applyBorder="1"/>
    <xf numFmtId="164" fontId="9" fillId="21" borderId="0" xfId="26" applyNumberFormat="1" applyFont="1" applyFill="1" applyBorder="1"/>
    <xf numFmtId="164" fontId="22" fillId="21" borderId="0" xfId="26" applyNumberFormat="1" applyFont="1" applyFill="1" applyBorder="1"/>
    <xf numFmtId="0" fontId="25" fillId="21" borderId="0" xfId="0" applyFont="1" applyFill="1" applyBorder="1"/>
    <xf numFmtId="0" fontId="29" fillId="21" borderId="0" xfId="0" applyFont="1" applyFill="1" applyBorder="1" applyAlignment="1">
      <alignment horizontal="center"/>
    </xf>
    <xf numFmtId="164" fontId="32" fillId="0" borderId="0" xfId="26" applyNumberFormat="1" applyFont="1" applyFill="1" applyBorder="1"/>
    <xf numFmtId="3" fontId="22" fillId="0" borderId="0" xfId="0" applyNumberFormat="1" applyFont="1" applyFill="1"/>
    <xf numFmtId="0" fontId="9" fillId="0" borderId="0" xfId="0" applyFont="1" applyFill="1"/>
    <xf numFmtId="0" fontId="9" fillId="0" borderId="11" xfId="0" applyFont="1" applyFill="1" applyBorder="1"/>
    <xf numFmtId="164" fontId="32" fillId="0" borderId="0" xfId="0" applyNumberFormat="1" applyFont="1" applyFill="1" applyBorder="1"/>
    <xf numFmtId="3" fontId="23" fillId="0" borderId="0" xfId="0" applyNumberFormat="1" applyFont="1" applyFill="1" applyBorder="1"/>
    <xf numFmtId="3" fontId="9" fillId="0" borderId="0" xfId="0" applyNumberFormat="1" applyFont="1" applyFill="1" applyBorder="1"/>
    <xf numFmtId="3" fontId="22" fillId="0" borderId="0" xfId="0" applyNumberFormat="1" applyFont="1" applyFill="1" applyBorder="1"/>
    <xf numFmtId="164" fontId="33" fillId="0" borderId="0" xfId="26" applyNumberFormat="1" applyFont="1" applyFill="1"/>
    <xf numFmtId="164" fontId="22" fillId="0" borderId="0" xfId="26" applyNumberFormat="1" applyFont="1" applyFill="1" applyBorder="1"/>
    <xf numFmtId="164" fontId="33" fillId="0" borderId="0" xfId="26" applyNumberFormat="1" applyFont="1" applyFill="1" applyBorder="1"/>
    <xf numFmtId="0" fontId="50" fillId="21" borderId="0" xfId="0" applyFont="1" applyFill="1" applyBorder="1"/>
    <xf numFmtId="0" fontId="33" fillId="0" borderId="0" xfId="0" applyFont="1" applyFill="1"/>
    <xf numFmtId="164" fontId="33" fillId="0" borderId="0" xfId="0" applyNumberFormat="1" applyFont="1" applyFill="1"/>
    <xf numFmtId="0" fontId="23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44" fillId="21" borderId="0" xfId="0" applyFont="1" applyFill="1" applyBorder="1"/>
    <xf numFmtId="0" fontId="51" fillId="21" borderId="0" xfId="0" applyFont="1" applyFill="1" applyBorder="1" applyAlignment="1"/>
    <xf numFmtId="0" fontId="32" fillId="0" borderId="0" xfId="0" applyFont="1" applyFill="1" applyBorder="1"/>
    <xf numFmtId="164" fontId="39" fillId="0" borderId="0" xfId="26" applyNumberFormat="1" applyFont="1" applyFill="1" applyBorder="1"/>
    <xf numFmtId="164" fontId="47" fillId="0" borderId="0" xfId="26" applyNumberFormat="1" applyFont="1" applyFill="1" applyBorder="1"/>
    <xf numFmtId="164" fontId="46" fillId="0" borderId="0" xfId="26" applyNumberFormat="1" applyFont="1" applyFill="1" applyBorder="1"/>
    <xf numFmtId="3" fontId="26" fillId="24" borderId="14" xfId="0" applyNumberFormat="1" applyFont="1" applyFill="1" applyBorder="1"/>
    <xf numFmtId="3" fontId="25" fillId="25" borderId="15" xfId="0" applyNumberFormat="1" applyFont="1" applyFill="1" applyBorder="1"/>
    <xf numFmtId="3" fontId="25" fillId="25" borderId="15" xfId="26" applyNumberFormat="1" applyFont="1" applyFill="1" applyBorder="1" applyAlignment="1">
      <alignment horizontal="center"/>
    </xf>
    <xf numFmtId="3" fontId="26" fillId="0" borderId="14" xfId="0" applyNumberFormat="1" applyFont="1" applyFill="1" applyBorder="1"/>
    <xf numFmtId="3" fontId="26" fillId="0" borderId="16" xfId="26" applyNumberFormat="1" applyFont="1" applyFill="1" applyBorder="1" applyAlignment="1">
      <alignment horizontal="center"/>
    </xf>
    <xf numFmtId="3" fontId="26" fillId="0" borderId="0" xfId="26" applyNumberFormat="1" applyFont="1" applyFill="1"/>
    <xf numFmtId="3" fontId="25" fillId="26" borderId="15" xfId="0" applyNumberFormat="1" applyFont="1" applyFill="1" applyBorder="1"/>
    <xf numFmtId="3" fontId="25" fillId="26" borderId="17" xfId="26" applyNumberFormat="1" applyFont="1" applyFill="1" applyBorder="1" applyAlignment="1">
      <alignment horizontal="center"/>
    </xf>
    <xf numFmtId="3" fontId="25" fillId="26" borderId="18" xfId="26" applyNumberFormat="1" applyFont="1" applyFill="1" applyBorder="1"/>
    <xf numFmtId="3" fontId="26" fillId="26" borderId="14" xfId="0" applyNumberFormat="1" applyFont="1" applyFill="1" applyBorder="1"/>
    <xf numFmtId="0" fontId="26" fillId="26" borderId="14" xfId="0" applyFont="1" applyFill="1" applyBorder="1"/>
    <xf numFmtId="164" fontId="26" fillId="26" borderId="16" xfId="26" applyNumberFormat="1" applyFont="1" applyFill="1" applyBorder="1" applyAlignment="1">
      <alignment horizontal="center"/>
    </xf>
    <xf numFmtId="164" fontId="26" fillId="26" borderId="14" xfId="26" applyNumberFormat="1" applyFont="1" applyFill="1" applyBorder="1"/>
    <xf numFmtId="0" fontId="25" fillId="26" borderId="15" xfId="0" applyFont="1" applyFill="1" applyBorder="1"/>
    <xf numFmtId="0" fontId="26" fillId="0" borderId="14" xfId="0" applyFont="1" applyFill="1" applyBorder="1"/>
    <xf numFmtId="164" fontId="26" fillId="0" borderId="16" xfId="26" applyNumberFormat="1" applyFont="1" applyFill="1" applyBorder="1"/>
    <xf numFmtId="164" fontId="26" fillId="0" borderId="0" xfId="26" applyNumberFormat="1" applyFont="1" applyFill="1"/>
    <xf numFmtId="164" fontId="25" fillId="25" borderId="15" xfId="0" applyNumberFormat="1" applyFont="1" applyFill="1" applyBorder="1" applyAlignment="1">
      <alignment horizontal="right"/>
    </xf>
    <xf numFmtId="3" fontId="26" fillId="0" borderId="0" xfId="0" applyNumberFormat="1" applyFont="1" applyFill="1"/>
    <xf numFmtId="0" fontId="26" fillId="0" borderId="0" xfId="0" applyFont="1" applyFill="1"/>
    <xf numFmtId="164" fontId="28" fillId="0" borderId="0" xfId="26" applyNumberFormat="1" applyFont="1" applyFill="1" applyBorder="1"/>
    <xf numFmtId="0" fontId="25" fillId="25" borderId="20" xfId="0" applyFont="1" applyFill="1" applyBorder="1"/>
    <xf numFmtId="0" fontId="26" fillId="26" borderId="15" xfId="0" applyFont="1" applyFill="1" applyBorder="1"/>
    <xf numFmtId="0" fontId="25" fillId="0" borderId="0" xfId="0" applyFont="1" applyFill="1"/>
    <xf numFmtId="164" fontId="25" fillId="0" borderId="0" xfId="26" applyNumberFormat="1" applyFont="1" applyFill="1"/>
    <xf numFmtId="3" fontId="26" fillId="24" borderId="16" xfId="0" applyNumberFormat="1" applyFont="1" applyFill="1" applyBorder="1"/>
    <xf numFmtId="3" fontId="26" fillId="24" borderId="21" xfId="0" applyNumberFormat="1" applyFont="1" applyFill="1" applyBorder="1"/>
    <xf numFmtId="164" fontId="25" fillId="25" borderId="22" xfId="26" applyNumberFormat="1" applyFont="1" applyFill="1" applyBorder="1" applyAlignment="1">
      <alignment horizontal="center"/>
    </xf>
    <xf numFmtId="164" fontId="23" fillId="25" borderId="0" xfId="26" applyNumberFormat="1" applyFont="1" applyFill="1"/>
    <xf numFmtId="0" fontId="23" fillId="25" borderId="0" xfId="0" applyFont="1" applyFill="1"/>
    <xf numFmtId="0" fontId="23" fillId="25" borderId="20" xfId="0" applyFont="1" applyFill="1" applyBorder="1"/>
    <xf numFmtId="0" fontId="22" fillId="27" borderId="23" xfId="0" applyFont="1" applyFill="1" applyBorder="1"/>
    <xf numFmtId="3" fontId="24" fillId="27" borderId="17" xfId="0" applyNumberFormat="1" applyFont="1" applyFill="1" applyBorder="1"/>
    <xf numFmtId="164" fontId="26" fillId="26" borderId="0" xfId="26" applyNumberFormat="1" applyFont="1" applyFill="1"/>
    <xf numFmtId="0" fontId="26" fillId="26" borderId="0" xfId="0" applyFont="1" applyFill="1"/>
    <xf numFmtId="3" fontId="26" fillId="26" borderId="23" xfId="0" applyNumberFormat="1" applyFont="1" applyFill="1" applyBorder="1"/>
    <xf numFmtId="3" fontId="25" fillId="26" borderId="19" xfId="0" applyNumberFormat="1" applyFont="1" applyFill="1" applyBorder="1"/>
    <xf numFmtId="3" fontId="26" fillId="26" borderId="16" xfId="0" applyNumberFormat="1" applyFont="1" applyFill="1" applyBorder="1"/>
    <xf numFmtId="3" fontId="25" fillId="25" borderId="19" xfId="0" applyNumberFormat="1" applyFont="1" applyFill="1" applyBorder="1"/>
    <xf numFmtId="3" fontId="25" fillId="25" borderId="23" xfId="0" applyNumberFormat="1" applyFont="1" applyFill="1" applyBorder="1"/>
    <xf numFmtId="3" fontId="22" fillId="27" borderId="17" xfId="0" applyNumberFormat="1" applyFont="1" applyFill="1" applyBorder="1"/>
    <xf numFmtId="164" fontId="22" fillId="27" borderId="0" xfId="26" applyNumberFormat="1" applyFont="1" applyFill="1"/>
    <xf numFmtId="0" fontId="22" fillId="27" borderId="0" xfId="0" applyFont="1" applyFill="1"/>
    <xf numFmtId="3" fontId="22" fillId="27" borderId="19" xfId="0" applyNumberFormat="1" applyFont="1" applyFill="1" applyBorder="1"/>
    <xf numFmtId="0" fontId="22" fillId="28" borderId="0" xfId="0" applyFont="1" applyFill="1"/>
    <xf numFmtId="0" fontId="23" fillId="28" borderId="0" xfId="0" applyFont="1" applyFill="1"/>
    <xf numFmtId="0" fontId="33" fillId="0" borderId="0" xfId="0" applyFont="1" applyFill="1" applyBorder="1"/>
    <xf numFmtId="0" fontId="34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0" fontId="51" fillId="0" borderId="0" xfId="0" applyFont="1" applyFill="1" applyBorder="1" applyAlignment="1">
      <alignment horizontal="center"/>
    </xf>
    <xf numFmtId="164" fontId="45" fillId="0" borderId="0" xfId="26" applyNumberFormat="1" applyFont="1" applyFill="1" applyBorder="1"/>
    <xf numFmtId="0" fontId="24" fillId="0" borderId="11" xfId="0" applyFont="1" applyFill="1" applyBorder="1"/>
    <xf numFmtId="0" fontId="41" fillId="0" borderId="0" xfId="0" applyFont="1" applyFill="1" applyBorder="1"/>
    <xf numFmtId="0" fontId="52" fillId="0" borderId="0" xfId="0" applyFont="1" applyFill="1" applyBorder="1"/>
    <xf numFmtId="164" fontId="9" fillId="0" borderId="0" xfId="0" applyNumberFormat="1" applyFont="1" applyFill="1" applyBorder="1"/>
    <xf numFmtId="0" fontId="31" fillId="0" borderId="0" xfId="0" applyFont="1" applyFill="1" applyBorder="1"/>
    <xf numFmtId="3" fontId="34" fillId="0" borderId="0" xfId="0" applyNumberFormat="1" applyFont="1" applyFill="1" applyBorder="1"/>
    <xf numFmtId="0" fontId="38" fillId="0" borderId="0" xfId="0" applyFont="1" applyFill="1" applyBorder="1"/>
    <xf numFmtId="164" fontId="26" fillId="0" borderId="0" xfId="26" applyNumberFormat="1" applyFont="1" applyFill="1" applyBorder="1"/>
    <xf numFmtId="164" fontId="33" fillId="0" borderId="0" xfId="0" applyNumberFormat="1" applyFont="1" applyFill="1" applyBorder="1"/>
    <xf numFmtId="164" fontId="9" fillId="0" borderId="0" xfId="26" applyNumberFormat="1" applyFont="1" applyFill="1" applyBorder="1"/>
    <xf numFmtId="0" fontId="30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164" fontId="27" fillId="0" borderId="0" xfId="26" applyNumberFormat="1" applyFont="1" applyFill="1" applyBorder="1"/>
    <xf numFmtId="164" fontId="9" fillId="0" borderId="0" xfId="26" applyNumberFormat="1" applyFont="1" applyFill="1"/>
    <xf numFmtId="0" fontId="44" fillId="0" borderId="0" xfId="0" applyFont="1" applyFill="1" applyBorder="1"/>
    <xf numFmtId="0" fontId="9" fillId="0" borderId="0" xfId="0" applyFont="1" applyFill="1" applyBorder="1" applyAlignment="1">
      <alignment horizontal="right"/>
    </xf>
    <xf numFmtId="3" fontId="33" fillId="0" borderId="0" xfId="0" applyNumberFormat="1" applyFont="1" applyFill="1" applyBorder="1"/>
    <xf numFmtId="0" fontId="26" fillId="0" borderId="24" xfId="0" applyFont="1" applyFill="1" applyBorder="1"/>
    <xf numFmtId="3" fontId="26" fillId="0" borderId="24" xfId="0" applyNumberFormat="1" applyFont="1" applyFill="1" applyBorder="1"/>
    <xf numFmtId="166" fontId="26" fillId="0" borderId="24" xfId="26" applyNumberFormat="1" applyFont="1" applyFill="1" applyBorder="1" applyAlignment="1">
      <alignment horizontal="right" indent="2"/>
    </xf>
    <xf numFmtId="164" fontId="26" fillId="0" borderId="24" xfId="26" applyNumberFormat="1" applyFont="1" applyFill="1" applyBorder="1" applyAlignment="1">
      <alignment horizontal="center"/>
    </xf>
    <xf numFmtId="3" fontId="26" fillId="0" borderId="25" xfId="0" applyNumberFormat="1" applyFont="1" applyFill="1" applyBorder="1"/>
    <xf numFmtId="164" fontId="26" fillId="0" borderId="14" xfId="26" applyNumberFormat="1" applyFont="1" applyFill="1" applyBorder="1" applyAlignment="1">
      <alignment horizontal="right"/>
    </xf>
    <xf numFmtId="164" fontId="26" fillId="0" borderId="14" xfId="26" applyNumberFormat="1" applyFont="1" applyFill="1" applyBorder="1" applyAlignment="1">
      <alignment horizontal="center"/>
    </xf>
    <xf numFmtId="3" fontId="26" fillId="0" borderId="16" xfId="0" applyNumberFormat="1" applyFont="1" applyFill="1" applyBorder="1"/>
    <xf numFmtId="3" fontId="26" fillId="0" borderId="14" xfId="26" applyNumberFormat="1" applyFont="1" applyFill="1" applyBorder="1" applyAlignment="1">
      <alignment horizontal="center"/>
    </xf>
    <xf numFmtId="3" fontId="9" fillId="24" borderId="26" xfId="0" applyNumberFormat="1" applyFont="1" applyFill="1" applyBorder="1"/>
    <xf numFmtId="164" fontId="9" fillId="25" borderId="0" xfId="26" applyNumberFormat="1" applyFont="1" applyFill="1"/>
    <xf numFmtId="0" fontId="9" fillId="25" borderId="0" xfId="0" applyFont="1" applyFill="1"/>
    <xf numFmtId="164" fontId="9" fillId="26" borderId="0" xfId="26" applyNumberFormat="1" applyFont="1" applyFill="1"/>
    <xf numFmtId="0" fontId="9" fillId="26" borderId="0" xfId="0" applyFont="1" applyFill="1"/>
    <xf numFmtId="3" fontId="9" fillId="26" borderId="27" xfId="0" applyNumberFormat="1" applyFont="1" applyFill="1" applyBorder="1"/>
    <xf numFmtId="3" fontId="9" fillId="26" borderId="28" xfId="0" applyNumberFormat="1" applyFont="1" applyFill="1" applyBorder="1"/>
    <xf numFmtId="165" fontId="22" fillId="0" borderId="0" xfId="0" applyNumberFormat="1" applyFont="1" applyFill="1" applyBorder="1"/>
    <xf numFmtId="3" fontId="32" fillId="0" borderId="0" xfId="0" applyNumberFormat="1" applyFont="1" applyFill="1" applyBorder="1"/>
    <xf numFmtId="3" fontId="37" fillId="0" borderId="0" xfId="0" applyNumberFormat="1" applyFont="1" applyFill="1" applyBorder="1"/>
    <xf numFmtId="3" fontId="32" fillId="0" borderId="0" xfId="26" applyNumberFormat="1" applyFont="1" applyFill="1" applyBorder="1"/>
    <xf numFmtId="3" fontId="33" fillId="0" borderId="0" xfId="26" applyNumberFormat="1" applyFont="1" applyFill="1" applyBorder="1"/>
    <xf numFmtId="3" fontId="33" fillId="21" borderId="0" xfId="0" applyNumberFormat="1" applyFont="1" applyFill="1" applyBorder="1"/>
    <xf numFmtId="3" fontId="32" fillId="21" borderId="0" xfId="0" applyNumberFormat="1" applyFont="1" applyFill="1" applyBorder="1"/>
    <xf numFmtId="3" fontId="53" fillId="21" borderId="0" xfId="0" applyNumberFormat="1" applyFont="1" applyFill="1" applyBorder="1"/>
    <xf numFmtId="164" fontId="44" fillId="0" borderId="0" xfId="0" applyNumberFormat="1" applyFont="1" applyFill="1" applyBorder="1"/>
    <xf numFmtId="0" fontId="33" fillId="21" borderId="0" xfId="0" applyFont="1" applyFill="1" applyBorder="1" applyAlignment="1">
      <alignment horizontal="left"/>
    </xf>
    <xf numFmtId="164" fontId="34" fillId="0" borderId="0" xfId="0" applyNumberFormat="1" applyFont="1" applyFill="1" applyBorder="1" applyAlignment="1">
      <alignment horizontal="left"/>
    </xf>
    <xf numFmtId="0" fontId="34" fillId="21" borderId="0" xfId="0" applyFont="1" applyFill="1" applyBorder="1" applyAlignment="1">
      <alignment horizontal="left"/>
    </xf>
    <xf numFmtId="0" fontId="30" fillId="21" borderId="0" xfId="0" applyFont="1" applyFill="1" applyBorder="1" applyAlignment="1">
      <alignment horizontal="left"/>
    </xf>
    <xf numFmtId="164" fontId="51" fillId="0" borderId="0" xfId="0" applyNumberFormat="1" applyFont="1" applyFill="1" applyBorder="1" applyAlignment="1">
      <alignment horizontal="left"/>
    </xf>
    <xf numFmtId="0" fontId="51" fillId="21" borderId="0" xfId="0" applyFont="1" applyFill="1" applyBorder="1" applyAlignment="1">
      <alignment horizontal="left"/>
    </xf>
    <xf numFmtId="0" fontId="51" fillId="21" borderId="0" xfId="0" applyFont="1" applyFill="1" applyBorder="1"/>
    <xf numFmtId="164" fontId="43" fillId="21" borderId="0" xfId="26" applyNumberFormat="1" applyFont="1" applyFill="1" applyBorder="1"/>
    <xf numFmtId="0" fontId="43" fillId="21" borderId="0" xfId="0" applyFont="1" applyFill="1" applyBorder="1"/>
    <xf numFmtId="164" fontId="43" fillId="0" borderId="0" xfId="0" applyNumberFormat="1" applyFont="1" applyFill="1" applyBorder="1"/>
    <xf numFmtId="3" fontId="43" fillId="0" borderId="0" xfId="0" applyNumberFormat="1" applyFont="1" applyFill="1" applyBorder="1"/>
    <xf numFmtId="3" fontId="43" fillId="21" borderId="0" xfId="0" applyNumberFormat="1" applyFont="1" applyFill="1" applyBorder="1"/>
    <xf numFmtId="164" fontId="30" fillId="0" borderId="0" xfId="0" applyNumberFormat="1" applyFont="1" applyFill="1" applyBorder="1"/>
    <xf numFmtId="3" fontId="54" fillId="21" borderId="0" xfId="0" applyNumberFormat="1" applyFont="1" applyFill="1" applyBorder="1"/>
    <xf numFmtId="164" fontId="48" fillId="0" borderId="0" xfId="26" applyNumberFormat="1" applyFont="1" applyFill="1" applyBorder="1"/>
    <xf numFmtId="3" fontId="51" fillId="21" borderId="0" xfId="0" applyNumberFormat="1" applyFont="1" applyFill="1" applyBorder="1"/>
    <xf numFmtId="3" fontId="9" fillId="0" borderId="0" xfId="26" applyNumberFormat="1" applyFont="1" applyFill="1" applyBorder="1"/>
    <xf numFmtId="3" fontId="22" fillId="0" borderId="0" xfId="26" applyNumberFormat="1" applyFont="1" applyFill="1" applyBorder="1"/>
    <xf numFmtId="164" fontId="32" fillId="0" borderId="0" xfId="26" applyNumberFormat="1" applyFont="1" applyFill="1" applyBorder="1" applyAlignment="1">
      <alignment horizontal="right"/>
    </xf>
    <xf numFmtId="164" fontId="32" fillId="0" borderId="0" xfId="26" applyNumberFormat="1" applyFont="1" applyFill="1" applyBorder="1" applyAlignment="1"/>
    <xf numFmtId="0" fontId="23" fillId="0" borderId="10" xfId="0" applyFont="1" applyFill="1" applyBorder="1"/>
    <xf numFmtId="3" fontId="55" fillId="21" borderId="0" xfId="0" applyNumberFormat="1" applyFont="1" applyFill="1" applyBorder="1"/>
    <xf numFmtId="3" fontId="26" fillId="0" borderId="14" xfId="26" applyNumberFormat="1" applyFont="1" applyFill="1" applyBorder="1" applyAlignment="1">
      <alignment horizontal="right"/>
    </xf>
    <xf numFmtId="3" fontId="9" fillId="0" borderId="26" xfId="0" applyNumberFormat="1" applyFont="1" applyFill="1" applyBorder="1"/>
    <xf numFmtId="3" fontId="26" fillId="0" borderId="21" xfId="0" applyNumberFormat="1" applyFont="1" applyFill="1" applyBorder="1"/>
    <xf numFmtId="3" fontId="26" fillId="24" borderId="25" xfId="0" applyNumberFormat="1" applyFont="1" applyFill="1" applyBorder="1"/>
    <xf numFmtId="3" fontId="26" fillId="24" borderId="24" xfId="0" applyNumberFormat="1" applyFont="1" applyFill="1" applyBorder="1"/>
    <xf numFmtId="0" fontId="33" fillId="21" borderId="29" xfId="0" applyFont="1" applyFill="1" applyBorder="1"/>
    <xf numFmtId="164" fontId="34" fillId="0" borderId="30" xfId="0" applyNumberFormat="1" applyFont="1" applyFill="1" applyBorder="1"/>
    <xf numFmtId="0" fontId="53" fillId="21" borderId="30" xfId="0" applyFont="1" applyFill="1" applyBorder="1"/>
    <xf numFmtId="0" fontId="33" fillId="21" borderId="30" xfId="0" applyFont="1" applyFill="1" applyBorder="1"/>
    <xf numFmtId="164" fontId="34" fillId="0" borderId="30" xfId="26" applyNumberFormat="1" applyFont="1" applyFill="1" applyBorder="1"/>
    <xf numFmtId="164" fontId="33" fillId="21" borderId="25" xfId="26" applyNumberFormat="1" applyFont="1" applyFill="1" applyBorder="1"/>
    <xf numFmtId="0" fontId="33" fillId="21" borderId="31" xfId="0" applyFont="1" applyFill="1" applyBorder="1"/>
    <xf numFmtId="164" fontId="22" fillId="0" borderId="32" xfId="0" applyNumberFormat="1" applyFont="1" applyFill="1" applyBorder="1"/>
    <xf numFmtId="3" fontId="33" fillId="21" borderId="32" xfId="0" applyNumberFormat="1" applyFont="1" applyFill="1" applyBorder="1"/>
    <xf numFmtId="0" fontId="33" fillId="21" borderId="32" xfId="0" applyFont="1" applyFill="1" applyBorder="1"/>
    <xf numFmtId="164" fontId="34" fillId="0" borderId="32" xfId="26" applyNumberFormat="1" applyFont="1" applyFill="1" applyBorder="1"/>
    <xf numFmtId="164" fontId="33" fillId="21" borderId="33" xfId="26" applyNumberFormat="1" applyFont="1" applyFill="1" applyBorder="1"/>
    <xf numFmtId="164" fontId="34" fillId="21" borderId="30" xfId="26" applyNumberFormat="1" applyFont="1" applyFill="1" applyBorder="1"/>
    <xf numFmtId="164" fontId="34" fillId="21" borderId="25" xfId="26" applyNumberFormat="1" applyFont="1" applyFill="1" applyBorder="1"/>
    <xf numFmtId="164" fontId="32" fillId="21" borderId="32" xfId="26" applyNumberFormat="1" applyFont="1" applyFill="1" applyBorder="1"/>
    <xf numFmtId="164" fontId="32" fillId="21" borderId="33" xfId="26" applyNumberFormat="1" applyFont="1" applyFill="1" applyBorder="1"/>
    <xf numFmtId="164" fontId="32" fillId="0" borderId="30" xfId="0" applyNumberFormat="1" applyFont="1" applyFill="1" applyBorder="1"/>
    <xf numFmtId="0" fontId="34" fillId="0" borderId="30" xfId="0" applyFont="1" applyFill="1" applyBorder="1"/>
    <xf numFmtId="0" fontId="33" fillId="0" borderId="30" xfId="0" applyFont="1" applyFill="1" applyBorder="1"/>
    <xf numFmtId="3" fontId="32" fillId="0" borderId="30" xfId="0" applyNumberFormat="1" applyFont="1" applyFill="1" applyBorder="1"/>
    <xf numFmtId="164" fontId="39" fillId="0" borderId="30" xfId="26" applyNumberFormat="1" applyFont="1" applyFill="1" applyBorder="1"/>
    <xf numFmtId="164" fontId="34" fillId="0" borderId="32" xfId="0" applyNumberFormat="1" applyFont="1" applyFill="1" applyBorder="1"/>
    <xf numFmtId="3" fontId="53" fillId="21" borderId="32" xfId="0" applyNumberFormat="1" applyFont="1" applyFill="1" applyBorder="1"/>
    <xf numFmtId="164" fontId="39" fillId="0" borderId="32" xfId="26" applyNumberFormat="1" applyFont="1" applyFill="1" applyBorder="1"/>
    <xf numFmtId="164" fontId="43" fillId="21" borderId="25" xfId="26" applyNumberFormat="1" applyFont="1" applyFill="1" applyBorder="1"/>
    <xf numFmtId="164" fontId="43" fillId="21" borderId="33" xfId="26" applyNumberFormat="1" applyFont="1" applyFill="1" applyBorder="1"/>
    <xf numFmtId="0" fontId="44" fillId="21" borderId="29" xfId="0" applyFont="1" applyFill="1" applyBorder="1"/>
    <xf numFmtId="164" fontId="43" fillId="0" borderId="30" xfId="0" applyNumberFormat="1" applyFont="1" applyFill="1" applyBorder="1"/>
    <xf numFmtId="0" fontId="44" fillId="0" borderId="30" xfId="0" applyFont="1" applyFill="1" applyBorder="1"/>
    <xf numFmtId="3" fontId="43" fillId="0" borderId="30" xfId="0" applyNumberFormat="1" applyFont="1" applyFill="1" applyBorder="1"/>
    <xf numFmtId="164" fontId="48" fillId="0" borderId="30" xfId="26" applyNumberFormat="1" applyFont="1" applyFill="1" applyBorder="1"/>
    <xf numFmtId="164" fontId="32" fillId="21" borderId="25" xfId="26" applyNumberFormat="1" applyFont="1" applyFill="1" applyBorder="1"/>
    <xf numFmtId="0" fontId="44" fillId="21" borderId="31" xfId="0" applyFont="1" applyFill="1" applyBorder="1"/>
    <xf numFmtId="164" fontId="44" fillId="0" borderId="32" xfId="0" applyNumberFormat="1" applyFont="1" applyFill="1" applyBorder="1"/>
    <xf numFmtId="3" fontId="54" fillId="21" borderId="32" xfId="0" applyNumberFormat="1" applyFont="1" applyFill="1" applyBorder="1"/>
    <xf numFmtId="0" fontId="44" fillId="21" borderId="32" xfId="0" applyFont="1" applyFill="1" applyBorder="1"/>
    <xf numFmtId="164" fontId="48" fillId="0" borderId="32" xfId="26" applyNumberFormat="1" applyFont="1" applyFill="1" applyBorder="1"/>
    <xf numFmtId="0" fontId="33" fillId="0" borderId="29" xfId="0" applyFont="1" applyFill="1" applyBorder="1"/>
    <xf numFmtId="164" fontId="33" fillId="0" borderId="30" xfId="26" applyNumberFormat="1" applyFont="1" applyFill="1" applyBorder="1"/>
    <xf numFmtId="164" fontId="33" fillId="0" borderId="25" xfId="26" applyNumberFormat="1" applyFont="1" applyFill="1" applyBorder="1"/>
    <xf numFmtId="0" fontId="33" fillId="0" borderId="31" xfId="0" applyFont="1" applyFill="1" applyBorder="1"/>
    <xf numFmtId="164" fontId="33" fillId="0" borderId="32" xfId="0" applyNumberFormat="1" applyFont="1" applyFill="1" applyBorder="1"/>
    <xf numFmtId="3" fontId="33" fillId="0" borderId="32" xfId="0" applyNumberFormat="1" applyFont="1" applyFill="1" applyBorder="1"/>
    <xf numFmtId="0" fontId="33" fillId="0" borderId="32" xfId="0" applyFont="1" applyFill="1" applyBorder="1"/>
    <xf numFmtId="164" fontId="32" fillId="0" borderId="32" xfId="26" applyNumberFormat="1" applyFont="1" applyFill="1" applyBorder="1"/>
    <xf numFmtId="164" fontId="32" fillId="0" borderId="33" xfId="26" applyNumberFormat="1" applyFont="1" applyFill="1" applyBorder="1"/>
    <xf numFmtId="3" fontId="32" fillId="0" borderId="0" xfId="26" applyNumberFormat="1" applyFont="1" applyFill="1" applyBorder="1" applyAlignment="1">
      <alignment horizontal="right"/>
    </xf>
    <xf numFmtId="0" fontId="46" fillId="21" borderId="0" xfId="0" applyFont="1" applyFill="1" applyBorder="1"/>
    <xf numFmtId="166" fontId="32" fillId="0" borderId="0" xfId="26" applyNumberFormat="1" applyFont="1" applyFill="1" applyBorder="1"/>
    <xf numFmtId="166" fontId="39" fillId="0" borderId="0" xfId="26" applyNumberFormat="1" applyFont="1" applyFill="1" applyBorder="1"/>
    <xf numFmtId="166" fontId="43" fillId="21" borderId="0" xfId="26" applyNumberFormat="1" applyFont="1" applyFill="1" applyBorder="1"/>
    <xf numFmtId="166" fontId="44" fillId="21" borderId="0" xfId="26" applyNumberFormat="1" applyFont="1" applyFill="1" applyBorder="1"/>
    <xf numFmtId="166" fontId="40" fillId="0" borderId="0" xfId="26" applyNumberFormat="1" applyFont="1" applyFill="1" applyBorder="1"/>
    <xf numFmtId="3" fontId="43" fillId="0" borderId="0" xfId="26" applyNumberFormat="1" applyFont="1" applyFill="1" applyBorder="1"/>
    <xf numFmtId="166" fontId="34" fillId="0" borderId="0" xfId="26" applyNumberFormat="1" applyFont="1" applyFill="1" applyBorder="1" applyAlignment="1">
      <alignment vertical="center"/>
    </xf>
    <xf numFmtId="3" fontId="43" fillId="21" borderId="0" xfId="26" applyNumberFormat="1" applyFont="1" applyFill="1" applyBorder="1"/>
    <xf numFmtId="3" fontId="44" fillId="21" borderId="0" xfId="26" applyNumberFormat="1" applyFont="1" applyFill="1" applyBorder="1"/>
    <xf numFmtId="3" fontId="25" fillId="25" borderId="17" xfId="0" applyNumberFormat="1" applyFont="1" applyFill="1" applyBorder="1"/>
    <xf numFmtId="3" fontId="9" fillId="26" borderId="0" xfId="0" applyNumberFormat="1" applyFont="1" applyFill="1" applyBorder="1"/>
    <xf numFmtId="3" fontId="26" fillId="26" borderId="0" xfId="0" applyNumberFormat="1" applyFont="1" applyFill="1" applyBorder="1"/>
    <xf numFmtId="3" fontId="32" fillId="0" borderId="0" xfId="0" applyNumberFormat="1" applyFont="1" applyFill="1" applyAlignment="1">
      <alignment horizontal="right"/>
    </xf>
    <xf numFmtId="164" fontId="43" fillId="0" borderId="0" xfId="26" applyNumberFormat="1" applyFont="1" applyFill="1" applyBorder="1"/>
    <xf numFmtId="3" fontId="44" fillId="0" borderId="0" xfId="26" applyNumberFormat="1" applyFont="1" applyFill="1" applyBorder="1"/>
    <xf numFmtId="164" fontId="44" fillId="0" borderId="0" xfId="26" applyNumberFormat="1" applyFont="1" applyFill="1" applyBorder="1"/>
    <xf numFmtId="0" fontId="24" fillId="23" borderId="34" xfId="0" applyFont="1" applyFill="1" applyBorder="1"/>
    <xf numFmtId="0" fontId="22" fillId="0" borderId="10" xfId="0" applyFont="1" applyFill="1" applyBorder="1"/>
    <xf numFmtId="0" fontId="24" fillId="0" borderId="10" xfId="0" applyFont="1" applyFill="1" applyBorder="1"/>
    <xf numFmtId="0" fontId="9" fillId="0" borderId="10" xfId="0" applyFont="1" applyFill="1" applyBorder="1"/>
    <xf numFmtId="49" fontId="9" fillId="0" borderId="0" xfId="0" applyNumberFormat="1" applyFont="1" applyFill="1" applyBorder="1"/>
    <xf numFmtId="14" fontId="22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/>
    <xf numFmtId="3" fontId="22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left"/>
    </xf>
    <xf numFmtId="3" fontId="32" fillId="0" borderId="0" xfId="0" applyNumberFormat="1" applyFont="1" applyFill="1" applyBorder="1" applyAlignment="1">
      <alignment horizontal="right"/>
    </xf>
    <xf numFmtId="3" fontId="9" fillId="0" borderId="0" xfId="26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49" fontId="22" fillId="0" borderId="0" xfId="0" applyNumberFormat="1" applyFont="1" applyFill="1" applyBorder="1"/>
    <xf numFmtId="166" fontId="9" fillId="0" borderId="0" xfId="0" applyNumberFormat="1" applyFont="1" applyFill="1" applyBorder="1"/>
    <xf numFmtId="3" fontId="8" fillId="0" borderId="0" xfId="25" applyNumberFormat="1" applyFill="1" applyBorder="1"/>
    <xf numFmtId="3" fontId="9" fillId="0" borderId="0" xfId="33" applyNumberFormat="1" applyFont="1" applyFill="1" applyBorder="1"/>
    <xf numFmtId="3" fontId="25" fillId="25" borderId="20" xfId="0" applyNumberFormat="1" applyFont="1" applyFill="1" applyBorder="1"/>
    <xf numFmtId="3" fontId="9" fillId="26" borderId="16" xfId="0" applyNumberFormat="1" applyFont="1" applyFill="1" applyBorder="1"/>
    <xf numFmtId="164" fontId="25" fillId="26" borderId="15" xfId="26" applyNumberFormat="1" applyFont="1" applyFill="1" applyBorder="1" applyAlignment="1">
      <alignment horizontal="center"/>
    </xf>
    <xf numFmtId="164" fontId="26" fillId="26" borderId="15" xfId="26" applyNumberFormat="1" applyFont="1" applyFill="1" applyBorder="1"/>
    <xf numFmtId="3" fontId="26" fillId="26" borderId="15" xfId="0" applyNumberFormat="1" applyFont="1" applyFill="1" applyBorder="1"/>
    <xf numFmtId="3" fontId="25" fillId="26" borderId="35" xfId="0" applyNumberFormat="1" applyFont="1" applyFill="1" applyBorder="1"/>
    <xf numFmtId="164" fontId="25" fillId="25" borderId="15" xfId="26" applyNumberFormat="1" applyFont="1" applyFill="1" applyBorder="1"/>
    <xf numFmtId="0" fontId="23" fillId="25" borderId="35" xfId="0" applyFont="1" applyFill="1" applyBorder="1"/>
    <xf numFmtId="3" fontId="25" fillId="25" borderId="35" xfId="0" applyNumberFormat="1" applyFont="1" applyFill="1" applyBorder="1"/>
    <xf numFmtId="164" fontId="22" fillId="27" borderId="15" xfId="26" applyNumberFormat="1" applyFont="1" applyFill="1" applyBorder="1"/>
    <xf numFmtId="0" fontId="22" fillId="27" borderId="15" xfId="0" applyFont="1" applyFill="1" applyBorder="1"/>
    <xf numFmtId="3" fontId="22" fillId="27" borderId="15" xfId="0" applyNumberFormat="1" applyFont="1" applyFill="1" applyBorder="1"/>
    <xf numFmtId="3" fontId="22" fillId="27" borderId="35" xfId="0" applyNumberFormat="1" applyFont="1" applyFill="1" applyBorder="1"/>
    <xf numFmtId="3" fontId="26" fillId="26" borderId="17" xfId="0" applyNumberFormat="1" applyFont="1" applyFill="1" applyBorder="1"/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/>
    <cellStyle name="Jegyzet 3" xfId="31"/>
    <cellStyle name="Jegyzet 4" xfId="32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/>
    <cellStyle name="Normál 2 2" xfId="37"/>
    <cellStyle name="Normál 2_2011 gördülő" xfId="38"/>
    <cellStyle name="Normál 3" xfId="39"/>
    <cellStyle name="Normál 4" xfId="40"/>
    <cellStyle name="Normál 5" xfId="41"/>
    <cellStyle name="Normal_KTRSZJ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BD246"/>
  <sheetViews>
    <sheetView tabSelected="1" view="pageBreakPreview" topLeftCell="A186" zoomScaleNormal="100" zoomScaleSheetLayoutView="100" workbookViewId="0">
      <selection activeCell="Y31" sqref="Y31"/>
    </sheetView>
  </sheetViews>
  <sheetFormatPr defaultColWidth="11.5703125" defaultRowHeight="14.25" x14ac:dyDescent="0.2"/>
  <cols>
    <col min="1" max="1" width="10.85546875" style="5" customWidth="1"/>
    <col min="2" max="2" width="18" style="5" customWidth="1"/>
    <col min="3" max="4" width="14.140625" style="5" customWidth="1"/>
    <col min="5" max="5" width="13.42578125" style="5" customWidth="1"/>
    <col min="6" max="6" width="14.140625" style="36" customWidth="1"/>
    <col min="7" max="7" width="15.85546875" style="19" customWidth="1"/>
    <col min="8" max="8" width="8.28515625" style="19" hidden="1" customWidth="1"/>
    <col min="9" max="9" width="11" style="5" hidden="1" customWidth="1"/>
    <col min="10" max="10" width="11.85546875" style="5" hidden="1" customWidth="1"/>
    <col min="11" max="11" width="14" style="5" hidden="1" customWidth="1"/>
    <col min="12" max="12" width="7.5703125" style="5" hidden="1" customWidth="1"/>
    <col min="13" max="14" width="7.42578125" style="5" hidden="1" customWidth="1"/>
    <col min="15" max="15" width="8" style="5" hidden="1" customWidth="1"/>
    <col min="16" max="16" width="9.85546875" style="5" hidden="1" customWidth="1"/>
    <col min="17" max="17" width="11" style="5" hidden="1" customWidth="1"/>
    <col min="18" max="18" width="11.7109375" style="5" customWidth="1"/>
    <col min="19" max="19" width="15.28515625" style="5" bestFit="1" customWidth="1"/>
    <col min="20" max="20" width="11.28515625" style="5" customWidth="1"/>
    <col min="21" max="21" width="12.5703125" style="5" bestFit="1" customWidth="1"/>
    <col min="22" max="23" width="12.5703125" style="5" customWidth="1"/>
    <col min="24" max="24" width="10.85546875" style="5" customWidth="1"/>
    <col min="25" max="16384" width="11.5703125" style="5"/>
  </cols>
  <sheetData>
    <row r="1" spans="1:21" ht="15" x14ac:dyDescent="0.25">
      <c r="A1" s="3"/>
      <c r="B1" s="3"/>
      <c r="C1" s="3" t="s">
        <v>16</v>
      </c>
      <c r="D1" s="3"/>
      <c r="E1" s="3"/>
      <c r="F1" s="21"/>
      <c r="G1" s="58"/>
      <c r="H1" s="4"/>
    </row>
    <row r="2" spans="1:21" ht="15" x14ac:dyDescent="0.25">
      <c r="A2" s="3"/>
      <c r="B2" s="3"/>
      <c r="C2" s="3" t="s">
        <v>91</v>
      </c>
      <c r="D2" s="3"/>
      <c r="E2" s="3"/>
      <c r="F2" s="21"/>
      <c r="G2" s="58"/>
      <c r="H2" s="4"/>
    </row>
    <row r="3" spans="1:21" ht="15.75" customHeight="1" thickBot="1" x14ac:dyDescent="0.3">
      <c r="A3" s="3" t="s">
        <v>66</v>
      </c>
      <c r="B3" s="3"/>
      <c r="C3" s="3"/>
      <c r="D3" s="3"/>
      <c r="E3" s="3"/>
      <c r="F3" s="21"/>
      <c r="G3" s="58"/>
      <c r="H3" s="4"/>
      <c r="R3" s="29"/>
      <c r="S3" s="29"/>
      <c r="T3" s="29"/>
      <c r="U3" s="11"/>
    </row>
    <row r="4" spans="1:21" ht="15.75" customHeight="1" x14ac:dyDescent="0.25">
      <c r="A4" s="59"/>
      <c r="B4" s="3"/>
      <c r="C4" s="3"/>
      <c r="D4" s="3"/>
      <c r="E4" s="3"/>
      <c r="F4" s="43" t="s">
        <v>26</v>
      </c>
      <c r="G4" s="55"/>
      <c r="H4" s="26"/>
      <c r="I4" s="27"/>
      <c r="J4" s="27"/>
      <c r="K4" s="27"/>
      <c r="L4" s="27"/>
      <c r="M4" s="27" t="s">
        <v>0</v>
      </c>
      <c r="N4" s="27"/>
      <c r="O4" s="27"/>
      <c r="P4" s="28" t="s">
        <v>11</v>
      </c>
      <c r="Q4" s="268" t="s">
        <v>10</v>
      </c>
      <c r="R4" s="11"/>
      <c r="S4" s="11"/>
      <c r="T4" s="11"/>
      <c r="U4" s="11"/>
    </row>
    <row r="5" spans="1:21" ht="15.75" customHeight="1" x14ac:dyDescent="0.25">
      <c r="A5" s="60"/>
      <c r="B5" s="25"/>
      <c r="C5" s="78" t="s">
        <v>37</v>
      </c>
      <c r="D5" s="6"/>
      <c r="E5" s="6"/>
      <c r="F5" s="1"/>
      <c r="G5" s="52"/>
      <c r="H5" s="4"/>
      <c r="I5" s="11"/>
      <c r="J5" s="11"/>
      <c r="K5" s="11"/>
      <c r="L5" s="11"/>
      <c r="M5" s="11"/>
      <c r="N5" s="11"/>
      <c r="O5" s="11"/>
      <c r="P5" s="22"/>
      <c r="Q5" s="197"/>
      <c r="R5" s="11"/>
      <c r="S5" s="11"/>
      <c r="T5" s="11"/>
      <c r="U5" s="11"/>
    </row>
    <row r="6" spans="1:21" ht="15.75" customHeight="1" x14ac:dyDescent="0.25">
      <c r="A6" s="60"/>
      <c r="B6" s="25"/>
      <c r="C6" s="31"/>
      <c r="D6" s="6"/>
      <c r="E6" s="6"/>
      <c r="F6" s="1"/>
      <c r="G6" s="52"/>
      <c r="H6" s="4"/>
      <c r="I6" s="11"/>
      <c r="J6" s="11"/>
      <c r="K6" s="11"/>
      <c r="L6" s="11"/>
      <c r="M6" s="11"/>
      <c r="N6" s="11"/>
      <c r="O6" s="11"/>
      <c r="P6" s="22"/>
      <c r="Q6" s="197"/>
      <c r="R6" s="11"/>
      <c r="S6" s="11"/>
      <c r="T6" s="11"/>
      <c r="U6" s="11"/>
    </row>
    <row r="7" spans="1:21" ht="15.75" customHeight="1" x14ac:dyDescent="0.3">
      <c r="A7" s="72" t="s">
        <v>14</v>
      </c>
      <c r="B7" s="25"/>
      <c r="C7" s="31"/>
      <c r="D7" s="6"/>
      <c r="E7" s="6"/>
      <c r="F7" s="134"/>
      <c r="G7" s="52"/>
      <c r="H7" s="4"/>
      <c r="I7" s="11"/>
      <c r="J7" s="11"/>
      <c r="K7" s="11"/>
      <c r="L7" s="11"/>
      <c r="M7" s="11"/>
      <c r="N7" s="11"/>
      <c r="O7" s="11"/>
      <c r="P7" s="22"/>
      <c r="Q7" s="197"/>
      <c r="R7" s="47"/>
      <c r="S7" s="47"/>
      <c r="T7" s="47"/>
      <c r="U7" s="11"/>
    </row>
    <row r="8" spans="1:21" ht="12.75" customHeight="1" x14ac:dyDescent="0.25">
      <c r="A8" s="51"/>
      <c r="B8" s="7"/>
      <c r="C8" s="8"/>
      <c r="D8" s="6"/>
      <c r="E8" s="6"/>
      <c r="F8" s="39"/>
      <c r="G8" s="49"/>
      <c r="H8" s="4"/>
      <c r="I8" s="11"/>
      <c r="J8" s="11"/>
      <c r="K8" s="11"/>
      <c r="L8" s="11"/>
      <c r="M8" s="11"/>
      <c r="N8" s="11"/>
      <c r="O8" s="11"/>
      <c r="P8" s="22"/>
      <c r="Q8" s="197"/>
      <c r="R8" s="11"/>
      <c r="S8" s="11"/>
      <c r="T8" s="66"/>
      <c r="U8" s="11"/>
    </row>
    <row r="9" spans="1:21" ht="15.75" x14ac:dyDescent="0.25">
      <c r="A9" s="51" t="s">
        <v>1</v>
      </c>
      <c r="B9" s="7"/>
      <c r="C9" s="8"/>
      <c r="D9" s="6"/>
      <c r="E9" s="6"/>
      <c r="F9" s="39"/>
      <c r="G9" s="49"/>
      <c r="H9" s="4"/>
      <c r="I9" s="11"/>
      <c r="J9" s="11"/>
      <c r="K9" s="11"/>
      <c r="L9" s="11"/>
      <c r="M9" s="11"/>
      <c r="N9" s="11"/>
      <c r="O9" s="11"/>
      <c r="P9" s="22"/>
      <c r="Q9" s="197"/>
      <c r="R9" s="11"/>
      <c r="S9" s="47"/>
      <c r="T9" s="66"/>
      <c r="U9" s="11"/>
    </row>
    <row r="10" spans="1:21" ht="14.1" customHeight="1" x14ac:dyDescent="0.2">
      <c r="A10" s="18"/>
      <c r="B10" s="9"/>
      <c r="C10" s="8"/>
      <c r="D10" s="6"/>
      <c r="E10" s="6"/>
      <c r="F10" s="252"/>
      <c r="G10" s="49"/>
      <c r="H10" s="4"/>
      <c r="I10" s="11"/>
      <c r="J10" s="11"/>
      <c r="K10" s="10"/>
      <c r="L10" s="11"/>
      <c r="M10" s="11"/>
      <c r="N10" s="11"/>
      <c r="O10" s="11"/>
      <c r="P10" s="22">
        <v>100</v>
      </c>
      <c r="Q10" s="197">
        <v>8419019</v>
      </c>
      <c r="R10" s="272"/>
      <c r="S10" s="195"/>
      <c r="T10" s="274"/>
      <c r="U10" s="11"/>
    </row>
    <row r="11" spans="1:21" ht="14.1" customHeight="1" x14ac:dyDescent="0.2">
      <c r="A11" s="18" t="s">
        <v>2</v>
      </c>
      <c r="B11" s="9" t="s">
        <v>58</v>
      </c>
      <c r="C11" s="8"/>
      <c r="D11" s="20"/>
      <c r="E11" s="6"/>
      <c r="F11" s="252">
        <v>879812</v>
      </c>
      <c r="G11" s="49"/>
      <c r="H11" s="4"/>
      <c r="I11" s="11"/>
      <c r="J11" s="11"/>
      <c r="K11" s="12"/>
      <c r="L11" s="11"/>
      <c r="M11" s="11"/>
      <c r="N11" s="11"/>
      <c r="O11" s="11"/>
      <c r="P11" s="22"/>
      <c r="Q11" s="197"/>
      <c r="R11" s="276"/>
      <c r="S11" s="195"/>
      <c r="T11" s="274"/>
      <c r="U11" s="11"/>
    </row>
    <row r="12" spans="1:21" ht="14.1" customHeight="1" x14ac:dyDescent="0.2">
      <c r="A12" s="18" t="s">
        <v>2</v>
      </c>
      <c r="B12" s="9" t="s">
        <v>59</v>
      </c>
      <c r="C12" s="8"/>
      <c r="D12" s="20"/>
      <c r="E12" s="6"/>
      <c r="F12" s="252">
        <v>887214</v>
      </c>
      <c r="G12" s="49"/>
      <c r="H12" s="4"/>
      <c r="I12" s="11"/>
      <c r="J12" s="11"/>
      <c r="K12" s="12"/>
      <c r="L12" s="11"/>
      <c r="M12" s="11"/>
      <c r="N12" s="11"/>
      <c r="O12" s="11"/>
      <c r="P12" s="22"/>
      <c r="Q12" s="197"/>
      <c r="R12" s="276"/>
      <c r="S12" s="195"/>
      <c r="T12" s="274"/>
      <c r="U12" s="11"/>
    </row>
    <row r="13" spans="1:21" ht="14.1" customHeight="1" x14ac:dyDescent="0.2">
      <c r="A13" s="18" t="s">
        <v>2</v>
      </c>
      <c r="B13" s="9" t="s">
        <v>60</v>
      </c>
      <c r="C13" s="8"/>
      <c r="D13" s="20"/>
      <c r="E13" s="6"/>
      <c r="F13" s="252">
        <v>325983</v>
      </c>
      <c r="G13" s="49"/>
      <c r="H13" s="4"/>
      <c r="I13" s="11"/>
      <c r="J13" s="11"/>
      <c r="K13" s="12"/>
      <c r="L13" s="11"/>
      <c r="M13" s="11"/>
      <c r="N13" s="11"/>
      <c r="O13" s="11"/>
      <c r="P13" s="22"/>
      <c r="Q13" s="197"/>
      <c r="R13" s="276"/>
      <c r="S13" s="195"/>
      <c r="T13" s="274"/>
      <c r="U13" s="11"/>
    </row>
    <row r="14" spans="1:21" ht="14.1" customHeight="1" x14ac:dyDescent="0.2">
      <c r="A14" s="18" t="s">
        <v>2</v>
      </c>
      <c r="B14" s="9" t="s">
        <v>61</v>
      </c>
      <c r="C14" s="8"/>
      <c r="D14" s="20"/>
      <c r="E14" s="6"/>
      <c r="F14" s="252">
        <v>433881</v>
      </c>
      <c r="G14" s="49"/>
      <c r="H14" s="4"/>
      <c r="I14" s="11"/>
      <c r="J14" s="11"/>
      <c r="K14" s="12"/>
      <c r="L14" s="11"/>
      <c r="M14" s="11"/>
      <c r="N14" s="11"/>
      <c r="O14" s="11"/>
      <c r="P14" s="22"/>
      <c r="Q14" s="197"/>
      <c r="R14" s="276"/>
      <c r="S14" s="195"/>
      <c r="T14" s="274"/>
      <c r="U14" s="11"/>
    </row>
    <row r="15" spans="1:21" ht="14.1" customHeight="1" x14ac:dyDescent="0.2">
      <c r="A15" s="18" t="s">
        <v>2</v>
      </c>
      <c r="B15" s="9" t="s">
        <v>86</v>
      </c>
      <c r="C15" s="8"/>
      <c r="D15" s="20"/>
      <c r="E15" s="6"/>
      <c r="F15" s="252">
        <v>2113702</v>
      </c>
      <c r="G15" s="49"/>
      <c r="H15" s="4"/>
      <c r="I15" s="11"/>
      <c r="J15" s="11"/>
      <c r="K15" s="12"/>
      <c r="L15" s="11"/>
      <c r="M15" s="11"/>
      <c r="N15" s="11"/>
      <c r="O15" s="11"/>
      <c r="P15" s="22"/>
      <c r="Q15" s="197"/>
      <c r="R15" s="276"/>
      <c r="S15" s="195"/>
      <c r="T15" s="274"/>
      <c r="U15" s="11"/>
    </row>
    <row r="16" spans="1:21" ht="14.1" customHeight="1" x14ac:dyDescent="0.2">
      <c r="A16" s="18" t="s">
        <v>2</v>
      </c>
      <c r="B16" s="9" t="s">
        <v>87</v>
      </c>
      <c r="C16" s="8"/>
      <c r="D16" s="20"/>
      <c r="E16" s="6"/>
      <c r="F16" s="252">
        <v>2793937</v>
      </c>
      <c r="G16" s="49"/>
      <c r="H16" s="4"/>
      <c r="I16" s="11"/>
      <c r="J16" s="11"/>
      <c r="K16" s="12"/>
      <c r="L16" s="11"/>
      <c r="M16" s="11"/>
      <c r="N16" s="11"/>
      <c r="O16" s="11"/>
      <c r="P16" s="22"/>
      <c r="Q16" s="197"/>
      <c r="R16" s="276"/>
      <c r="S16" s="195"/>
      <c r="T16" s="274"/>
      <c r="U16" s="11"/>
    </row>
    <row r="17" spans="1:21" ht="14.1" customHeight="1" x14ac:dyDescent="0.2">
      <c r="A17" s="18" t="s">
        <v>2</v>
      </c>
      <c r="B17" s="9" t="s">
        <v>88</v>
      </c>
      <c r="C17" s="8"/>
      <c r="D17" s="20"/>
      <c r="E17" s="6"/>
      <c r="F17" s="252">
        <v>169844</v>
      </c>
      <c r="G17" s="49"/>
      <c r="H17" s="4"/>
      <c r="I17" s="11"/>
      <c r="J17" s="11"/>
      <c r="K17" s="12"/>
      <c r="L17" s="11"/>
      <c r="M17" s="11"/>
      <c r="N17" s="11"/>
      <c r="O17" s="11"/>
      <c r="P17" s="22"/>
      <c r="Q17" s="197"/>
      <c r="R17" s="252">
        <f>SUM(F11:F17)</f>
        <v>7604373</v>
      </c>
      <c r="S17" s="195"/>
      <c r="T17" s="274"/>
      <c r="U17" s="11"/>
    </row>
    <row r="18" spans="1:21" ht="14.1" customHeight="1" x14ac:dyDescent="0.2">
      <c r="A18" s="18"/>
      <c r="B18" s="9"/>
      <c r="C18" s="8"/>
      <c r="D18" s="20"/>
      <c r="E18" s="6"/>
      <c r="F18" s="252"/>
      <c r="G18" s="49"/>
      <c r="H18" s="4"/>
      <c r="I18" s="11"/>
      <c r="J18" s="11"/>
      <c r="K18" s="12"/>
      <c r="L18" s="11"/>
      <c r="M18" s="11"/>
      <c r="N18" s="11"/>
      <c r="O18" s="11"/>
      <c r="P18" s="22"/>
      <c r="Q18" s="197"/>
      <c r="R18" s="276"/>
      <c r="S18" s="195"/>
      <c r="T18" s="274"/>
      <c r="U18" s="11"/>
    </row>
    <row r="19" spans="1:21" ht="14.1" customHeight="1" x14ac:dyDescent="0.25">
      <c r="A19" s="51" t="s">
        <v>62</v>
      </c>
      <c r="B19" s="9"/>
      <c r="C19" s="8"/>
      <c r="D19" s="20"/>
      <c r="E19" s="6"/>
      <c r="F19" s="252"/>
      <c r="G19" s="49"/>
      <c r="H19" s="4"/>
      <c r="I19" s="11"/>
      <c r="J19" s="11"/>
      <c r="K19" s="12"/>
      <c r="L19" s="11"/>
      <c r="M19" s="11"/>
      <c r="N19" s="11"/>
      <c r="O19" s="11"/>
      <c r="P19" s="22"/>
      <c r="Q19" s="197"/>
      <c r="R19" s="276"/>
      <c r="S19" s="195"/>
      <c r="T19" s="274"/>
      <c r="U19" s="11"/>
    </row>
    <row r="20" spans="1:21" ht="14.1" customHeight="1" x14ac:dyDescent="0.2">
      <c r="A20" s="18"/>
      <c r="B20" s="9" t="s">
        <v>89</v>
      </c>
      <c r="C20" s="8"/>
      <c r="D20" s="20"/>
      <c r="E20" s="6"/>
      <c r="F20" s="252">
        <v>-7604373</v>
      </c>
      <c r="G20" s="49"/>
      <c r="H20" s="4"/>
      <c r="I20" s="11"/>
      <c r="J20" s="11"/>
      <c r="K20" s="12"/>
      <c r="L20" s="11"/>
      <c r="M20" s="11"/>
      <c r="N20" s="11"/>
      <c r="O20" s="11"/>
      <c r="P20" s="22"/>
      <c r="Q20" s="197"/>
      <c r="R20" s="276"/>
      <c r="S20" s="195"/>
      <c r="T20" s="274"/>
      <c r="U20" s="11"/>
    </row>
    <row r="21" spans="1:21" ht="14.1" customHeight="1" x14ac:dyDescent="0.2">
      <c r="A21" s="18"/>
      <c r="B21" s="9"/>
      <c r="C21" s="8"/>
      <c r="D21" s="20"/>
      <c r="E21" s="6"/>
      <c r="F21" s="252"/>
      <c r="G21" s="49"/>
      <c r="H21" s="4"/>
      <c r="I21" s="11"/>
      <c r="J21" s="11"/>
      <c r="K21" s="12"/>
      <c r="L21" s="11"/>
      <c r="M21" s="11"/>
      <c r="N21" s="11"/>
      <c r="O21" s="11"/>
      <c r="P21" s="22"/>
      <c r="Q21" s="197"/>
      <c r="R21" s="276"/>
      <c r="S21" s="195"/>
      <c r="T21" s="274"/>
      <c r="U21" s="11"/>
    </row>
    <row r="22" spans="1:21" ht="14.1" customHeight="1" x14ac:dyDescent="0.2">
      <c r="A22" s="18"/>
      <c r="B22" s="46" t="s">
        <v>4</v>
      </c>
      <c r="C22" s="46"/>
      <c r="D22" s="38"/>
      <c r="E22" s="47"/>
      <c r="F22" s="258">
        <f>SUM(F10:F21)</f>
        <v>0</v>
      </c>
      <c r="G22" s="57"/>
      <c r="H22" s="4"/>
      <c r="I22" s="11"/>
      <c r="J22" s="11"/>
      <c r="K22" s="12"/>
      <c r="L22" s="11"/>
      <c r="M22" s="11"/>
      <c r="N22" s="11"/>
      <c r="O22" s="11"/>
      <c r="P22" s="22"/>
      <c r="Q22" s="197"/>
      <c r="R22" s="47"/>
      <c r="S22" s="277"/>
      <c r="T22" s="66"/>
      <c r="U22" s="11"/>
    </row>
    <row r="23" spans="1:21" ht="14.1" customHeight="1" x14ac:dyDescent="0.25">
      <c r="A23" s="48"/>
      <c r="B23" s="2"/>
      <c r="C23" s="13"/>
      <c r="D23" s="14"/>
      <c r="E23" s="14"/>
      <c r="F23" s="50"/>
      <c r="G23" s="49"/>
      <c r="H23" s="4"/>
      <c r="I23" s="11"/>
      <c r="J23" s="11"/>
      <c r="K23" s="11"/>
      <c r="L23" s="11"/>
      <c r="M23" s="11"/>
      <c r="N23" s="11"/>
      <c r="O23" s="11"/>
      <c r="P23" s="22"/>
      <c r="Q23" s="197"/>
      <c r="R23" s="47"/>
      <c r="S23" s="11"/>
      <c r="T23" s="66"/>
      <c r="U23" s="11"/>
    </row>
    <row r="24" spans="1:21" s="16" customFormat="1" ht="15" x14ac:dyDescent="0.25">
      <c r="A24" s="204" t="s">
        <v>93</v>
      </c>
      <c r="B24" s="205"/>
      <c r="C24" s="206"/>
      <c r="D24" s="207"/>
      <c r="E24" s="207"/>
      <c r="F24" s="208"/>
      <c r="G24" s="209"/>
      <c r="H24" s="15"/>
      <c r="I24" s="29"/>
      <c r="J24" s="29"/>
      <c r="K24" s="29"/>
      <c r="L24" s="29"/>
      <c r="M24" s="29"/>
      <c r="N24" s="29"/>
      <c r="O24" s="29"/>
      <c r="P24" s="23"/>
      <c r="Q24" s="269"/>
      <c r="R24" s="47"/>
      <c r="S24" s="47"/>
      <c r="T24" s="67"/>
      <c r="U24" s="29"/>
    </row>
    <row r="25" spans="1:21" s="16" customFormat="1" ht="15" x14ac:dyDescent="0.25">
      <c r="A25" s="210" t="s">
        <v>25</v>
      </c>
      <c r="B25" s="211"/>
      <c r="C25" s="212">
        <v>1253360818</v>
      </c>
      <c r="D25" s="213"/>
      <c r="E25" s="213"/>
      <c r="F25" s="214"/>
      <c r="G25" s="215"/>
      <c r="H25" s="15"/>
      <c r="I25" s="29"/>
      <c r="J25" s="29"/>
      <c r="K25" s="29"/>
      <c r="L25" s="29"/>
      <c r="M25" s="29"/>
      <c r="N25" s="29"/>
      <c r="O25" s="29"/>
      <c r="P25" s="23"/>
      <c r="Q25" s="269"/>
      <c r="R25" s="29"/>
      <c r="S25" s="29"/>
      <c r="T25" s="68"/>
      <c r="U25" s="29"/>
    </row>
    <row r="26" spans="1:21" s="16" customFormat="1" ht="15" x14ac:dyDescent="0.25">
      <c r="A26" s="14"/>
      <c r="B26" s="2"/>
      <c r="C26" s="13"/>
      <c r="D26" s="14"/>
      <c r="E26" s="14"/>
      <c r="F26" s="50"/>
      <c r="G26" s="43"/>
      <c r="H26" s="15"/>
      <c r="I26" s="29"/>
      <c r="J26" s="29"/>
      <c r="K26" s="29"/>
      <c r="L26" s="29"/>
      <c r="M26" s="29"/>
      <c r="N26" s="29"/>
      <c r="O26" s="29"/>
      <c r="P26" s="23"/>
      <c r="Q26" s="269"/>
      <c r="R26" s="29"/>
      <c r="S26" s="29"/>
      <c r="T26" s="68"/>
      <c r="U26" s="29"/>
    </row>
    <row r="27" spans="1:21" s="16" customFormat="1" ht="20.25" x14ac:dyDescent="0.3">
      <c r="A27" s="72" t="s">
        <v>18</v>
      </c>
      <c r="B27" s="2"/>
      <c r="C27" s="13"/>
      <c r="D27" s="14"/>
      <c r="E27" s="14"/>
      <c r="F27" s="71"/>
      <c r="G27" s="43"/>
      <c r="H27" s="15"/>
      <c r="I27" s="29"/>
      <c r="J27" s="29"/>
      <c r="K27" s="29"/>
      <c r="L27" s="29"/>
      <c r="M27" s="29"/>
      <c r="N27" s="29"/>
      <c r="O27" s="29"/>
      <c r="P27" s="23"/>
      <c r="Q27" s="269"/>
      <c r="R27" s="29"/>
      <c r="S27" s="29"/>
      <c r="T27" s="68"/>
      <c r="U27" s="29"/>
    </row>
    <row r="28" spans="1:21" s="16" customFormat="1" ht="15" customHeight="1" x14ac:dyDescent="0.3">
      <c r="A28" s="72"/>
      <c r="B28" s="2"/>
      <c r="C28" s="13"/>
      <c r="D28" s="14"/>
      <c r="E28" s="14"/>
      <c r="F28" s="71"/>
      <c r="G28" s="43"/>
      <c r="H28" s="15"/>
      <c r="I28" s="29"/>
      <c r="J28" s="29"/>
      <c r="K28" s="29"/>
      <c r="L28" s="29"/>
      <c r="M28" s="29"/>
      <c r="N28" s="29"/>
      <c r="O28" s="29"/>
      <c r="P28" s="23"/>
      <c r="Q28" s="269"/>
      <c r="R28" s="29"/>
      <c r="S28" s="29"/>
      <c r="T28" s="68"/>
      <c r="U28" s="29"/>
    </row>
    <row r="29" spans="1:21" s="16" customFormat="1" ht="15" hidden="1" customHeight="1" x14ac:dyDescent="0.25">
      <c r="A29" s="18"/>
      <c r="B29" s="65"/>
      <c r="C29" s="13"/>
      <c r="D29" s="14"/>
      <c r="E29" s="174"/>
      <c r="F29" s="61"/>
      <c r="G29" s="43"/>
      <c r="H29" s="15"/>
      <c r="I29" s="29"/>
      <c r="J29" s="29"/>
      <c r="K29" s="29"/>
      <c r="L29" s="29"/>
      <c r="M29" s="29"/>
      <c r="N29" s="29"/>
      <c r="O29" s="29"/>
      <c r="P29" s="23"/>
      <c r="Q29" s="269"/>
      <c r="R29" s="272"/>
      <c r="S29" s="196"/>
      <c r="T29" s="272"/>
      <c r="U29" s="29"/>
    </row>
    <row r="30" spans="1:21" s="16" customFormat="1" ht="15" customHeight="1" x14ac:dyDescent="0.25">
      <c r="A30" s="7" t="s">
        <v>51</v>
      </c>
      <c r="B30" s="9"/>
      <c r="C30" s="13"/>
      <c r="D30" s="18"/>
      <c r="E30" s="174"/>
      <c r="F30" s="171"/>
      <c r="G30" s="43"/>
      <c r="H30" s="15"/>
      <c r="I30" s="29"/>
      <c r="J30" s="29"/>
      <c r="K30" s="29"/>
      <c r="L30" s="29"/>
      <c r="M30" s="29"/>
      <c r="N30" s="29"/>
      <c r="O30" s="29"/>
      <c r="P30" s="23"/>
      <c r="Q30" s="269"/>
      <c r="R30" s="272"/>
      <c r="S30" s="196"/>
      <c r="T30" s="272"/>
      <c r="U30" s="29"/>
    </row>
    <row r="31" spans="1:21" s="16" customFormat="1" ht="15" customHeight="1" x14ac:dyDescent="0.25">
      <c r="A31" s="18" t="s">
        <v>3</v>
      </c>
      <c r="B31" s="9" t="s">
        <v>67</v>
      </c>
      <c r="C31" s="13"/>
      <c r="D31" s="18"/>
      <c r="E31" s="174"/>
      <c r="F31" s="171">
        <v>6000000</v>
      </c>
      <c r="G31" s="43"/>
      <c r="H31" s="15"/>
      <c r="I31" s="29"/>
      <c r="J31" s="29"/>
      <c r="K31" s="29"/>
      <c r="L31" s="29"/>
      <c r="M31" s="29"/>
      <c r="N31" s="29"/>
      <c r="O31" s="29"/>
      <c r="P31" s="23"/>
      <c r="Q31" s="269"/>
      <c r="R31" s="272"/>
      <c r="S31" s="196"/>
      <c r="T31" s="272"/>
      <c r="U31" s="29"/>
    </row>
    <row r="32" spans="1:21" s="16" customFormat="1" ht="15" customHeight="1" x14ac:dyDescent="0.25">
      <c r="A32" s="7"/>
      <c r="B32" s="9" t="s">
        <v>68</v>
      </c>
      <c r="C32" s="13"/>
      <c r="D32" s="18"/>
      <c r="E32" s="174"/>
      <c r="F32" s="171">
        <v>1500000</v>
      </c>
      <c r="G32" s="43"/>
      <c r="H32" s="15"/>
      <c r="I32" s="29"/>
      <c r="J32" s="29"/>
      <c r="K32" s="29"/>
      <c r="L32" s="29"/>
      <c r="M32" s="29"/>
      <c r="N32" s="29"/>
      <c r="O32" s="29"/>
      <c r="P32" s="23"/>
      <c r="Q32" s="269"/>
      <c r="R32" s="272"/>
      <c r="S32" s="196"/>
      <c r="T32" s="272"/>
      <c r="U32" s="29"/>
    </row>
    <row r="33" spans="1:732" s="16" customFormat="1" ht="15" customHeight="1" x14ac:dyDescent="0.25">
      <c r="A33" s="7"/>
      <c r="B33" s="9" t="s">
        <v>69</v>
      </c>
      <c r="C33" s="13"/>
      <c r="D33" s="18"/>
      <c r="E33" s="174"/>
      <c r="F33" s="171">
        <v>5500000</v>
      </c>
      <c r="G33" s="43"/>
      <c r="H33" s="15"/>
      <c r="I33" s="29"/>
      <c r="J33" s="29"/>
      <c r="K33" s="29"/>
      <c r="L33" s="29"/>
      <c r="M33" s="29"/>
      <c r="N33" s="29"/>
      <c r="O33" s="29"/>
      <c r="P33" s="23"/>
      <c r="Q33" s="269"/>
      <c r="R33" s="252">
        <f>SUM(F30:F33)</f>
        <v>13000000</v>
      </c>
      <c r="S33" s="196"/>
      <c r="T33" s="272"/>
      <c r="U33" s="29"/>
    </row>
    <row r="34" spans="1:732" s="16" customFormat="1" ht="15" customHeight="1" x14ac:dyDescent="0.25">
      <c r="A34" s="18"/>
      <c r="B34" s="9"/>
      <c r="C34" s="13"/>
      <c r="D34" s="18"/>
      <c r="E34" s="174"/>
      <c r="F34" s="171"/>
      <c r="G34" s="43"/>
      <c r="H34" s="15"/>
      <c r="I34" s="29"/>
      <c r="J34" s="29"/>
      <c r="K34" s="29"/>
      <c r="L34" s="29"/>
      <c r="M34" s="29"/>
      <c r="N34" s="29"/>
      <c r="O34" s="29"/>
      <c r="P34" s="23"/>
      <c r="Q34" s="269"/>
      <c r="R34" s="272"/>
      <c r="S34" s="196"/>
      <c r="T34" s="272"/>
      <c r="U34" s="29"/>
    </row>
    <row r="35" spans="1:732" s="16" customFormat="1" ht="15" hidden="1" customHeight="1" x14ac:dyDescent="0.25">
      <c r="A35" s="18"/>
      <c r="B35" s="65"/>
      <c r="C35" s="13"/>
      <c r="D35" s="14"/>
      <c r="E35" s="173"/>
      <c r="F35" s="171"/>
      <c r="G35" s="43"/>
      <c r="H35" s="15"/>
      <c r="I35" s="29"/>
      <c r="J35" s="29"/>
      <c r="K35" s="29"/>
      <c r="L35" s="29"/>
      <c r="M35" s="29"/>
      <c r="N35" s="29"/>
      <c r="O35" s="29"/>
      <c r="P35" s="23"/>
      <c r="Q35" s="269"/>
      <c r="R35" s="272"/>
      <c r="S35" s="196"/>
      <c r="T35" s="272"/>
      <c r="U35" s="29"/>
    </row>
    <row r="36" spans="1:732" s="16" customFormat="1" ht="15" x14ac:dyDescent="0.25">
      <c r="A36" s="7" t="s">
        <v>70</v>
      </c>
      <c r="B36" s="9"/>
      <c r="C36" s="18"/>
      <c r="D36" s="18"/>
      <c r="E36" s="174"/>
      <c r="F36" s="171"/>
      <c r="G36" s="57"/>
      <c r="H36" s="15"/>
      <c r="I36" s="29"/>
      <c r="J36" s="29"/>
      <c r="K36" s="29"/>
      <c r="L36" s="29"/>
      <c r="M36" s="29"/>
      <c r="N36" s="29"/>
      <c r="O36" s="29"/>
      <c r="P36" s="23"/>
      <c r="Q36" s="269"/>
      <c r="R36" s="272"/>
      <c r="S36" s="196"/>
      <c r="T36" s="275"/>
      <c r="U36" s="29"/>
    </row>
    <row r="37" spans="1:732" s="16" customFormat="1" ht="15" x14ac:dyDescent="0.25">
      <c r="A37" s="18" t="s">
        <v>3</v>
      </c>
      <c r="B37" s="9" t="s">
        <v>71</v>
      </c>
      <c r="C37" s="13"/>
      <c r="D37" s="18"/>
      <c r="E37" s="174"/>
      <c r="F37" s="171">
        <v>-13000000</v>
      </c>
      <c r="G37" s="57"/>
      <c r="H37" s="15"/>
      <c r="I37" s="29"/>
      <c r="J37" s="29"/>
      <c r="K37" s="29"/>
      <c r="L37" s="29"/>
      <c r="M37" s="29"/>
      <c r="N37" s="29"/>
      <c r="O37" s="29"/>
      <c r="P37" s="23"/>
      <c r="Q37" s="269"/>
      <c r="R37" s="272"/>
      <c r="S37" s="196"/>
      <c r="T37" s="278"/>
      <c r="U37" s="29"/>
    </row>
    <row r="38" spans="1:732" s="16" customFormat="1" ht="15" hidden="1" x14ac:dyDescent="0.25">
      <c r="A38" s="18"/>
      <c r="B38" s="9"/>
      <c r="C38" s="13"/>
      <c r="D38" s="18"/>
      <c r="E38" s="174"/>
      <c r="F38" s="171"/>
      <c r="G38" s="57"/>
      <c r="H38" s="15"/>
      <c r="I38" s="29"/>
      <c r="J38" s="29"/>
      <c r="K38" s="29"/>
      <c r="L38" s="29"/>
      <c r="M38" s="29"/>
      <c r="N38" s="29"/>
      <c r="O38" s="29"/>
      <c r="P38" s="23"/>
      <c r="Q38" s="269"/>
      <c r="R38" s="272"/>
      <c r="S38" s="196"/>
      <c r="T38" s="278"/>
      <c r="U38" s="29"/>
    </row>
    <row r="39" spans="1:732" s="16" customFormat="1" ht="15" x14ac:dyDescent="0.25">
      <c r="A39" s="18"/>
      <c r="B39" s="9"/>
      <c r="C39" s="13"/>
      <c r="D39" s="18"/>
      <c r="E39" s="174"/>
      <c r="F39" s="171"/>
      <c r="G39" s="57"/>
      <c r="H39" s="15"/>
      <c r="I39" s="29"/>
      <c r="J39" s="29"/>
      <c r="K39" s="29"/>
      <c r="L39" s="29"/>
      <c r="M39" s="29"/>
      <c r="N39" s="29"/>
      <c r="O39" s="29"/>
      <c r="P39" s="23"/>
      <c r="Q39" s="269"/>
      <c r="R39" s="272"/>
      <c r="S39" s="196"/>
      <c r="T39" s="278"/>
      <c r="U39" s="29"/>
    </row>
    <row r="40" spans="1:732" s="16" customFormat="1" hidden="1" x14ac:dyDescent="0.2">
      <c r="F40" s="62"/>
      <c r="G40" s="57"/>
      <c r="H40" s="15"/>
      <c r="I40" s="29"/>
      <c r="J40" s="29"/>
      <c r="K40" s="29"/>
      <c r="L40" s="29"/>
      <c r="M40" s="29"/>
      <c r="N40" s="29"/>
      <c r="O40" s="29"/>
      <c r="P40" s="23"/>
      <c r="Q40" s="269"/>
      <c r="R40" s="272"/>
      <c r="S40" s="196"/>
      <c r="T40" s="278"/>
      <c r="U40" s="29"/>
    </row>
    <row r="41" spans="1:732" s="16" customFormat="1" ht="15" x14ac:dyDescent="0.25">
      <c r="A41" s="132" t="s">
        <v>24</v>
      </c>
      <c r="B41" s="2"/>
      <c r="C41" s="130"/>
      <c r="D41" s="129"/>
      <c r="E41" s="129"/>
      <c r="F41" s="171"/>
      <c r="G41" s="144"/>
      <c r="H41" s="15"/>
      <c r="I41" s="29"/>
      <c r="J41" s="29"/>
      <c r="K41" s="29"/>
      <c r="L41" s="29"/>
      <c r="M41" s="29"/>
      <c r="N41" s="29"/>
      <c r="O41" s="29"/>
      <c r="P41" s="23"/>
      <c r="Q41" s="269"/>
      <c r="R41" s="272"/>
      <c r="S41" s="195"/>
      <c r="T41" s="275"/>
      <c r="U41" s="29"/>
    </row>
    <row r="42" spans="1:732" s="16" customFormat="1" ht="15" x14ac:dyDescent="0.25">
      <c r="A42" s="79" t="s">
        <v>3</v>
      </c>
      <c r="B42" s="65" t="s">
        <v>76</v>
      </c>
      <c r="C42" s="130"/>
      <c r="D42" s="129"/>
      <c r="E42" s="169"/>
      <c r="F42" s="250">
        <v>1489000</v>
      </c>
      <c r="G42" s="144"/>
      <c r="H42" s="15"/>
      <c r="I42" s="29"/>
      <c r="J42" s="29"/>
      <c r="K42" s="29"/>
      <c r="L42" s="29"/>
      <c r="M42" s="29"/>
      <c r="N42" s="29"/>
      <c r="O42" s="29"/>
      <c r="P42" s="23"/>
      <c r="Q42" s="269"/>
      <c r="R42" s="272"/>
      <c r="S42" s="279"/>
      <c r="T42" s="275"/>
      <c r="U42" s="29"/>
    </row>
    <row r="43" spans="1:732" s="16" customFormat="1" hidden="1" x14ac:dyDescent="0.2">
      <c r="A43" s="79"/>
      <c r="B43" s="65"/>
      <c r="C43" s="139"/>
      <c r="D43" s="37"/>
      <c r="E43" s="170"/>
      <c r="F43" s="250"/>
      <c r="G43" s="144"/>
      <c r="H43" s="15"/>
      <c r="I43" s="11"/>
      <c r="J43" s="29"/>
      <c r="K43" s="168"/>
      <c r="L43" s="29"/>
      <c r="M43" s="29"/>
      <c r="N43" s="29"/>
      <c r="O43" s="29"/>
      <c r="P43" s="22"/>
      <c r="Q43" s="197"/>
      <c r="R43" s="272"/>
      <c r="S43" s="280"/>
      <c r="T43" s="275"/>
      <c r="U43" s="29"/>
    </row>
    <row r="44" spans="1:732" s="16" customFormat="1" x14ac:dyDescent="0.2">
      <c r="A44" s="79"/>
      <c r="B44" s="65"/>
      <c r="C44" s="139"/>
      <c r="D44" s="37"/>
      <c r="E44" s="170"/>
      <c r="F44" s="264"/>
      <c r="G44" s="144"/>
      <c r="H44" s="15"/>
      <c r="I44" s="11"/>
      <c r="J44" s="29"/>
      <c r="K44" s="168"/>
      <c r="L44" s="29"/>
      <c r="M44" s="29"/>
      <c r="N44" s="29"/>
      <c r="O44" s="29"/>
      <c r="P44" s="22"/>
      <c r="Q44" s="197"/>
      <c r="R44" s="272"/>
      <c r="S44" s="280"/>
      <c r="T44" s="275"/>
      <c r="U44" s="29"/>
    </row>
    <row r="45" spans="1:732" s="127" customFormat="1" ht="15" x14ac:dyDescent="0.25">
      <c r="A45" s="79"/>
      <c r="B45" s="65"/>
      <c r="C45" s="130"/>
      <c r="D45" s="129"/>
      <c r="E45" s="169"/>
      <c r="F45" s="250"/>
      <c r="G45" s="144"/>
      <c r="H45" s="15"/>
      <c r="I45" s="11"/>
      <c r="J45" s="29"/>
      <c r="K45" s="168"/>
      <c r="L45" s="29"/>
      <c r="M45" s="29"/>
      <c r="N45" s="29"/>
      <c r="O45" s="29"/>
      <c r="P45" s="22"/>
      <c r="Q45" s="197"/>
      <c r="R45" s="272"/>
      <c r="S45" s="195"/>
      <c r="T45" s="275"/>
      <c r="U45" s="29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  <c r="TW45" s="16"/>
      <c r="TX45" s="16"/>
      <c r="TY45" s="16"/>
      <c r="TZ45" s="16"/>
      <c r="UA45" s="16"/>
      <c r="UB45" s="16"/>
      <c r="UC45" s="16"/>
      <c r="UD45" s="16"/>
      <c r="UE45" s="16"/>
      <c r="UF45" s="16"/>
      <c r="UG45" s="16"/>
      <c r="UH45" s="16"/>
      <c r="UI45" s="16"/>
      <c r="UJ45" s="16"/>
      <c r="UK45" s="16"/>
      <c r="UL45" s="16"/>
      <c r="UM45" s="16"/>
      <c r="UN45" s="16"/>
      <c r="UO45" s="16"/>
      <c r="UP45" s="16"/>
      <c r="UQ45" s="16"/>
      <c r="UR45" s="16"/>
      <c r="US45" s="16"/>
      <c r="UT45" s="16"/>
      <c r="UU45" s="16"/>
      <c r="UV45" s="16"/>
      <c r="UW45" s="16"/>
      <c r="UX45" s="16"/>
      <c r="UY45" s="16"/>
      <c r="UZ45" s="16"/>
      <c r="VA45" s="16"/>
      <c r="VB45" s="16"/>
      <c r="VC45" s="16"/>
      <c r="VD45" s="16"/>
      <c r="VE45" s="16"/>
      <c r="VF45" s="16"/>
      <c r="VG45" s="16"/>
      <c r="VH45" s="16"/>
      <c r="VI45" s="16"/>
      <c r="VJ45" s="16"/>
      <c r="VK45" s="16"/>
      <c r="VL45" s="16"/>
      <c r="VM45" s="16"/>
      <c r="VN45" s="16"/>
      <c r="VO45" s="16"/>
      <c r="VP45" s="16"/>
      <c r="VQ45" s="16"/>
      <c r="VR45" s="16"/>
      <c r="VS45" s="16"/>
      <c r="VT45" s="16"/>
      <c r="VU45" s="16"/>
      <c r="VV45" s="16"/>
      <c r="VW45" s="16"/>
      <c r="VX45" s="16"/>
      <c r="VY45" s="16"/>
      <c r="VZ45" s="16"/>
      <c r="WA45" s="16"/>
      <c r="WB45" s="16"/>
      <c r="WC45" s="16"/>
      <c r="WD45" s="16"/>
      <c r="WE45" s="16"/>
      <c r="WF45" s="16"/>
      <c r="WG45" s="16"/>
      <c r="WH45" s="16"/>
      <c r="WI45" s="16"/>
      <c r="WJ45" s="16"/>
      <c r="WK45" s="16"/>
      <c r="WL45" s="16"/>
      <c r="WM45" s="16"/>
      <c r="WN45" s="16"/>
      <c r="WO45" s="16"/>
      <c r="WP45" s="16"/>
      <c r="WQ45" s="16"/>
      <c r="WR45" s="16"/>
      <c r="WS45" s="16"/>
      <c r="WT45" s="16"/>
      <c r="WU45" s="16"/>
      <c r="WV45" s="16"/>
      <c r="WW45" s="16"/>
      <c r="WX45" s="16"/>
      <c r="WY45" s="16"/>
      <c r="WZ45" s="16"/>
      <c r="XA45" s="16"/>
      <c r="XB45" s="16"/>
      <c r="XC45" s="16"/>
      <c r="XD45" s="16"/>
      <c r="XE45" s="16"/>
      <c r="XF45" s="16"/>
      <c r="XG45" s="16"/>
      <c r="XH45" s="16"/>
      <c r="XI45" s="16"/>
      <c r="XJ45" s="16"/>
      <c r="XK45" s="16"/>
      <c r="XL45" s="16"/>
      <c r="XM45" s="16"/>
      <c r="XN45" s="16"/>
      <c r="XO45" s="16"/>
      <c r="XP45" s="16"/>
      <c r="XQ45" s="16"/>
      <c r="XR45" s="16"/>
      <c r="XS45" s="16"/>
      <c r="XT45" s="16"/>
      <c r="XU45" s="16"/>
      <c r="XV45" s="16"/>
      <c r="XW45" s="16"/>
      <c r="XX45" s="16"/>
      <c r="XY45" s="16"/>
      <c r="XZ45" s="16"/>
      <c r="YA45" s="16"/>
      <c r="YB45" s="16"/>
      <c r="YC45" s="16"/>
      <c r="YD45" s="16"/>
      <c r="YE45" s="16"/>
      <c r="YF45" s="16"/>
      <c r="YG45" s="16"/>
      <c r="YH45" s="16"/>
      <c r="YI45" s="16"/>
      <c r="YJ45" s="16"/>
      <c r="YK45" s="16"/>
      <c r="YL45" s="16"/>
      <c r="YM45" s="16"/>
      <c r="YN45" s="16"/>
      <c r="YO45" s="16"/>
      <c r="YP45" s="16"/>
      <c r="YQ45" s="16"/>
      <c r="YR45" s="16"/>
      <c r="YS45" s="16"/>
      <c r="YT45" s="16"/>
      <c r="YU45" s="16"/>
      <c r="YV45" s="16"/>
      <c r="YW45" s="16"/>
      <c r="YX45" s="16"/>
      <c r="YY45" s="16"/>
      <c r="YZ45" s="16"/>
      <c r="ZA45" s="16"/>
      <c r="ZB45" s="16"/>
      <c r="ZC45" s="16"/>
      <c r="ZD45" s="16"/>
      <c r="ZE45" s="16"/>
      <c r="ZF45" s="16"/>
      <c r="ZG45" s="16"/>
      <c r="ZH45" s="16"/>
      <c r="ZI45" s="16"/>
      <c r="ZJ45" s="16"/>
      <c r="ZK45" s="16"/>
      <c r="ZL45" s="16"/>
      <c r="ZM45" s="16"/>
      <c r="ZN45" s="16"/>
      <c r="ZO45" s="16"/>
      <c r="ZP45" s="16"/>
      <c r="ZQ45" s="16"/>
      <c r="ZR45" s="16"/>
      <c r="ZS45" s="16"/>
      <c r="ZT45" s="16"/>
      <c r="ZU45" s="16"/>
      <c r="ZV45" s="16"/>
      <c r="ZW45" s="16"/>
      <c r="ZX45" s="16"/>
      <c r="ZY45" s="16"/>
      <c r="ZZ45" s="16"/>
      <c r="AAA45" s="16"/>
      <c r="AAB45" s="16"/>
      <c r="AAC45" s="16"/>
      <c r="AAD45" s="16"/>
      <c r="AAE45" s="16"/>
      <c r="AAF45" s="16"/>
      <c r="AAG45" s="16"/>
      <c r="AAH45" s="16"/>
      <c r="AAI45" s="16"/>
      <c r="AAJ45" s="16"/>
      <c r="AAK45" s="16"/>
      <c r="AAL45" s="16"/>
      <c r="AAM45" s="16"/>
      <c r="AAN45" s="16"/>
      <c r="AAO45" s="16"/>
      <c r="AAP45" s="16"/>
      <c r="AAQ45" s="16"/>
      <c r="AAR45" s="16"/>
      <c r="AAS45" s="16"/>
      <c r="AAT45" s="16"/>
      <c r="AAU45" s="16"/>
      <c r="AAV45" s="16"/>
      <c r="AAW45" s="16"/>
      <c r="AAX45" s="16"/>
      <c r="AAY45" s="16"/>
      <c r="AAZ45" s="16"/>
      <c r="ABA45" s="16"/>
      <c r="ABB45" s="16"/>
      <c r="ABC45" s="16"/>
      <c r="ABD45" s="16"/>
    </row>
    <row r="46" spans="1:732" s="16" customFormat="1" ht="15.75" hidden="1" x14ac:dyDescent="0.25">
      <c r="A46" s="79"/>
      <c r="B46" s="65"/>
      <c r="C46" s="130"/>
      <c r="D46" s="129"/>
      <c r="E46" s="169"/>
      <c r="F46" s="257"/>
      <c r="G46" s="144"/>
      <c r="H46" s="15"/>
      <c r="I46" s="11"/>
      <c r="J46" s="29"/>
      <c r="K46" s="168"/>
      <c r="L46" s="29"/>
      <c r="M46" s="29"/>
      <c r="N46" s="29"/>
      <c r="O46" s="29"/>
      <c r="P46" s="22"/>
      <c r="Q46" s="197"/>
      <c r="R46" s="272"/>
      <c r="S46" s="281"/>
      <c r="T46" s="275"/>
      <c r="U46" s="29"/>
    </row>
    <row r="47" spans="1:732" s="16" customFormat="1" ht="15.75" x14ac:dyDescent="0.25">
      <c r="A47" s="132" t="s">
        <v>17</v>
      </c>
      <c r="B47" s="65"/>
      <c r="C47" s="130"/>
      <c r="D47" s="129"/>
      <c r="E47" s="129"/>
      <c r="F47" s="257"/>
      <c r="G47" s="144"/>
      <c r="H47" s="15"/>
      <c r="I47" s="29"/>
      <c r="J47" s="29"/>
      <c r="K47" s="30"/>
      <c r="L47" s="29"/>
      <c r="M47" s="29"/>
      <c r="N47" s="29"/>
      <c r="O47" s="29"/>
      <c r="P47" s="22"/>
      <c r="Q47" s="197"/>
      <c r="R47" s="272"/>
      <c r="S47" s="281"/>
      <c r="T47" s="275"/>
      <c r="U47" s="29"/>
    </row>
    <row r="48" spans="1:732" s="16" customFormat="1" ht="15" x14ac:dyDescent="0.25">
      <c r="A48" s="79" t="s">
        <v>3</v>
      </c>
      <c r="B48" s="65" t="s">
        <v>77</v>
      </c>
      <c r="C48" s="130"/>
      <c r="D48" s="129"/>
      <c r="E48" s="169"/>
      <c r="F48" s="171">
        <v>-1489000</v>
      </c>
      <c r="G48" s="144"/>
      <c r="H48" s="15"/>
      <c r="I48" s="29"/>
      <c r="J48" s="29"/>
      <c r="K48" s="30"/>
      <c r="L48" s="29"/>
      <c r="M48" s="29"/>
      <c r="N48" s="29"/>
      <c r="O48" s="29"/>
      <c r="P48" s="22"/>
      <c r="Q48" s="197"/>
      <c r="R48" s="272"/>
      <c r="S48" s="195"/>
      <c r="T48" s="275"/>
      <c r="U48" s="29"/>
    </row>
    <row r="49" spans="1:24" s="16" customFormat="1" ht="15" x14ac:dyDescent="0.25">
      <c r="A49" s="79"/>
      <c r="B49" s="65"/>
      <c r="C49" s="130"/>
      <c r="D49" s="129"/>
      <c r="E49" s="169"/>
      <c r="F49" s="171"/>
      <c r="G49" s="144"/>
      <c r="H49" s="15"/>
      <c r="I49" s="29"/>
      <c r="J49" s="29"/>
      <c r="K49" s="30"/>
      <c r="L49" s="29"/>
      <c r="M49" s="29"/>
      <c r="N49" s="29"/>
      <c r="O49" s="29"/>
      <c r="P49" s="22"/>
      <c r="Q49" s="197"/>
      <c r="R49" s="272"/>
      <c r="S49" s="195"/>
      <c r="T49" s="275"/>
      <c r="U49" s="29"/>
    </row>
    <row r="50" spans="1:24" ht="15" x14ac:dyDescent="0.25">
      <c r="A50" s="46"/>
      <c r="B50" s="46" t="s">
        <v>7</v>
      </c>
      <c r="C50" s="11"/>
      <c r="D50" s="11"/>
      <c r="E50" s="68"/>
      <c r="F50" s="172">
        <f>SUM(F31:F48)</f>
        <v>0</v>
      </c>
      <c r="G50" s="70"/>
      <c r="H50" s="4"/>
      <c r="I50" s="11"/>
      <c r="J50" s="11"/>
      <c r="K50" s="11"/>
      <c r="L50" s="11"/>
      <c r="M50" s="11"/>
      <c r="N50" s="11"/>
      <c r="O50" s="11"/>
      <c r="P50" s="22"/>
      <c r="Q50" s="197"/>
      <c r="R50" s="11"/>
      <c r="S50" s="277"/>
      <c r="T50" s="282"/>
      <c r="U50" s="11"/>
    </row>
    <row r="51" spans="1:24" x14ac:dyDescent="0.2">
      <c r="A51" s="3"/>
      <c r="B51" s="3"/>
      <c r="C51" s="20"/>
      <c r="D51" s="20"/>
      <c r="E51" s="20"/>
      <c r="F51" s="24"/>
      <c r="G51" s="57"/>
      <c r="H51" s="4"/>
      <c r="I51" s="11"/>
      <c r="J51" s="11"/>
      <c r="K51" s="11"/>
      <c r="L51" s="11"/>
      <c r="M51" s="11"/>
      <c r="N51" s="11"/>
      <c r="O51" s="11"/>
      <c r="P51" s="22"/>
      <c r="Q51" s="197"/>
      <c r="R51" s="11"/>
      <c r="S51" s="11"/>
      <c r="T51" s="66"/>
      <c r="U51" s="11"/>
    </row>
    <row r="52" spans="1:24" ht="15" x14ac:dyDescent="0.25">
      <c r="A52" s="204" t="s">
        <v>94</v>
      </c>
      <c r="B52" s="207"/>
      <c r="C52" s="207"/>
      <c r="D52" s="207"/>
      <c r="E52" s="207"/>
      <c r="F52" s="216"/>
      <c r="G52" s="217"/>
      <c r="H52" s="4"/>
      <c r="I52" s="11"/>
      <c r="J52" s="11"/>
      <c r="K52" s="11"/>
      <c r="L52" s="11"/>
      <c r="M52" s="11"/>
      <c r="N52" s="11"/>
      <c r="O52" s="11"/>
      <c r="P52" s="22"/>
      <c r="Q52" s="197"/>
      <c r="R52" s="11"/>
      <c r="S52" s="11"/>
      <c r="T52" s="66"/>
      <c r="U52" s="11"/>
      <c r="X52" s="44"/>
    </row>
    <row r="53" spans="1:24" ht="15" x14ac:dyDescent="0.25">
      <c r="A53" s="210" t="s">
        <v>5</v>
      </c>
      <c r="B53" s="211"/>
      <c r="C53" s="212">
        <v>1253360818</v>
      </c>
      <c r="D53" s="213"/>
      <c r="E53" s="213"/>
      <c r="F53" s="218"/>
      <c r="G53" s="219"/>
      <c r="H53" s="4"/>
      <c r="I53" s="11"/>
      <c r="J53" s="11"/>
      <c r="K53" s="11"/>
      <c r="L53" s="11"/>
      <c r="M53" s="11"/>
      <c r="N53" s="11"/>
      <c r="O53" s="11"/>
      <c r="P53" s="22"/>
      <c r="Q53" s="197"/>
      <c r="R53" s="11"/>
      <c r="S53" s="11"/>
      <c r="T53" s="66"/>
      <c r="U53" s="11"/>
      <c r="X53" s="44"/>
    </row>
    <row r="54" spans="1:24" ht="15" x14ac:dyDescent="0.25">
      <c r="A54" s="177"/>
      <c r="B54" s="178"/>
      <c r="C54" s="179"/>
      <c r="D54" s="177"/>
      <c r="E54" s="14"/>
      <c r="F54" s="24"/>
      <c r="G54" s="24"/>
      <c r="P54" s="22"/>
      <c r="Q54" s="197"/>
      <c r="R54" s="11"/>
      <c r="S54" s="11"/>
      <c r="T54" s="11"/>
      <c r="U54" s="11"/>
    </row>
    <row r="55" spans="1:24" ht="18" x14ac:dyDescent="0.25">
      <c r="A55" s="180"/>
      <c r="B55" s="181"/>
      <c r="C55" s="182" t="s">
        <v>36</v>
      </c>
      <c r="D55" s="180"/>
      <c r="E55" s="14"/>
      <c r="F55" s="24"/>
      <c r="G55" s="24"/>
      <c r="P55" s="22"/>
      <c r="Q55" s="197"/>
      <c r="R55" s="11"/>
      <c r="S55" s="11"/>
      <c r="T55" s="11"/>
      <c r="U55" s="11"/>
    </row>
    <row r="56" spans="1:24" ht="15" x14ac:dyDescent="0.25">
      <c r="A56" s="14"/>
      <c r="B56" s="2"/>
      <c r="C56" s="13"/>
      <c r="D56" s="14"/>
      <c r="E56" s="14"/>
      <c r="F56" s="61"/>
      <c r="G56" s="61"/>
      <c r="P56" s="22"/>
      <c r="Q56" s="197"/>
      <c r="R56" s="11"/>
      <c r="S56" s="11"/>
      <c r="T56" s="11"/>
      <c r="U56" s="11"/>
    </row>
    <row r="57" spans="1:24" ht="18" x14ac:dyDescent="0.25">
      <c r="A57" s="183" t="s">
        <v>14</v>
      </c>
      <c r="B57" s="2"/>
      <c r="C57" s="13"/>
      <c r="D57" s="14"/>
      <c r="E57" s="14"/>
      <c r="F57" s="61"/>
      <c r="G57" s="61"/>
      <c r="P57" s="22"/>
      <c r="Q57" s="197"/>
      <c r="R57" s="11"/>
      <c r="S57" s="11"/>
      <c r="T57" s="11"/>
      <c r="U57" s="11"/>
    </row>
    <row r="58" spans="1:24" ht="18" x14ac:dyDescent="0.25">
      <c r="A58" s="183"/>
      <c r="B58" s="2"/>
      <c r="C58" s="13"/>
      <c r="D58" s="14"/>
      <c r="E58" s="14"/>
      <c r="F58" s="171"/>
      <c r="G58" s="61"/>
      <c r="P58" s="22"/>
      <c r="Q58" s="197"/>
      <c r="R58" s="11"/>
      <c r="S58" s="11"/>
      <c r="T58" s="11"/>
      <c r="U58" s="11"/>
    </row>
    <row r="59" spans="1:24" ht="15" x14ac:dyDescent="0.25">
      <c r="A59" s="251"/>
      <c r="B59" s="65"/>
      <c r="C59" s="13"/>
      <c r="D59" s="14"/>
      <c r="E59" s="14"/>
      <c r="F59" s="171"/>
      <c r="G59" s="61"/>
      <c r="P59" s="22"/>
      <c r="Q59" s="197"/>
      <c r="R59" s="47"/>
      <c r="S59" s="66"/>
      <c r="T59" s="47"/>
      <c r="U59" s="11"/>
    </row>
    <row r="60" spans="1:24" ht="15.75" x14ac:dyDescent="0.25">
      <c r="A60" s="77"/>
      <c r="B60" s="176"/>
      <c r="C60" s="77"/>
      <c r="D60" s="77"/>
      <c r="E60" s="77"/>
      <c r="F60" s="257"/>
      <c r="G60" s="265"/>
      <c r="P60" s="22"/>
      <c r="Q60" s="197"/>
      <c r="R60" s="11"/>
      <c r="S60" s="66"/>
      <c r="T60" s="11"/>
      <c r="U60" s="11"/>
    </row>
    <row r="61" spans="1:24" ht="15.75" x14ac:dyDescent="0.25">
      <c r="A61" s="185"/>
      <c r="B61" s="186"/>
      <c r="C61" s="149"/>
      <c r="D61" s="149"/>
      <c r="E61" s="187"/>
      <c r="F61" s="257"/>
      <c r="G61" s="265"/>
      <c r="P61" s="22"/>
      <c r="Q61" s="197"/>
      <c r="R61" s="47"/>
      <c r="S61" s="66"/>
      <c r="T61" s="47"/>
      <c r="U61" s="11"/>
    </row>
    <row r="62" spans="1:24" ht="15.75" x14ac:dyDescent="0.25">
      <c r="A62" s="77"/>
      <c r="B62" s="176"/>
      <c r="C62" s="77"/>
      <c r="D62" s="77"/>
      <c r="E62" s="77"/>
      <c r="F62" s="257"/>
      <c r="G62" s="265"/>
      <c r="P62" s="22"/>
      <c r="Q62" s="197"/>
      <c r="R62" s="11"/>
      <c r="S62" s="66"/>
      <c r="T62" s="11"/>
      <c r="U62" s="11"/>
    </row>
    <row r="63" spans="1:24" ht="15.75" x14ac:dyDescent="0.25">
      <c r="A63" s="77"/>
      <c r="B63" s="176" t="s">
        <v>53</v>
      </c>
      <c r="C63" s="77"/>
      <c r="D63" s="77"/>
      <c r="E63" s="77"/>
      <c r="F63" s="266">
        <f>SUM(F59:F62)</f>
        <v>0</v>
      </c>
      <c r="G63" s="265"/>
      <c r="P63" s="22"/>
      <c r="Q63" s="197"/>
      <c r="R63" s="11"/>
      <c r="S63" s="66"/>
      <c r="T63" s="11"/>
      <c r="U63" s="11"/>
    </row>
    <row r="64" spans="1:24" ht="15.75" x14ac:dyDescent="0.25">
      <c r="A64" s="77"/>
      <c r="B64" s="176"/>
      <c r="C64" s="77"/>
      <c r="D64" s="77"/>
      <c r="E64" s="77"/>
      <c r="F64" s="267"/>
      <c r="G64" s="265"/>
      <c r="P64" s="22"/>
      <c r="Q64" s="197"/>
      <c r="R64" s="11"/>
      <c r="S64" s="66"/>
      <c r="T64" s="11"/>
      <c r="U64" s="11"/>
    </row>
    <row r="65" spans="1:21" ht="15.75" x14ac:dyDescent="0.25">
      <c r="A65" s="204" t="s">
        <v>95</v>
      </c>
      <c r="B65" s="220"/>
      <c r="C65" s="221"/>
      <c r="D65" s="222"/>
      <c r="E65" s="223"/>
      <c r="F65" s="224"/>
      <c r="G65" s="228"/>
      <c r="P65" s="22"/>
      <c r="Q65" s="197"/>
      <c r="R65" s="11"/>
      <c r="S65" s="66"/>
      <c r="T65" s="11"/>
      <c r="U65" s="11"/>
    </row>
    <row r="66" spans="1:21" ht="15.75" x14ac:dyDescent="0.25">
      <c r="A66" s="210" t="s">
        <v>5</v>
      </c>
      <c r="B66" s="225">
        <v>238219657</v>
      </c>
      <c r="C66" s="226"/>
      <c r="D66" s="213"/>
      <c r="E66" s="213"/>
      <c r="F66" s="227"/>
      <c r="G66" s="229"/>
      <c r="P66" s="22"/>
      <c r="Q66" s="197"/>
      <c r="R66" s="11"/>
      <c r="S66" s="68"/>
      <c r="T66" s="11"/>
      <c r="U66" s="11"/>
    </row>
    <row r="67" spans="1:21" ht="15.75" x14ac:dyDescent="0.25">
      <c r="A67" s="77"/>
      <c r="B67" s="176"/>
      <c r="C67" s="77"/>
      <c r="D67" s="77"/>
      <c r="E67" s="77"/>
      <c r="F67" s="265"/>
      <c r="G67" s="184"/>
      <c r="P67" s="22"/>
      <c r="Q67" s="197"/>
      <c r="R67" s="11"/>
      <c r="S67" s="11"/>
      <c r="T67" s="11"/>
      <c r="U67" s="11"/>
    </row>
    <row r="68" spans="1:21" ht="18" x14ac:dyDescent="0.25">
      <c r="A68" s="183" t="s">
        <v>18</v>
      </c>
      <c r="B68" s="176"/>
      <c r="C68" s="77"/>
      <c r="D68" s="77"/>
      <c r="E68" s="77"/>
      <c r="F68" s="265"/>
      <c r="G68" s="184"/>
      <c r="P68" s="22"/>
      <c r="Q68" s="197"/>
      <c r="R68" s="11"/>
      <c r="S68" s="11"/>
      <c r="T68" s="11"/>
      <c r="U68" s="11"/>
    </row>
    <row r="69" spans="1:21" ht="15.75" x14ac:dyDescent="0.25">
      <c r="A69" s="77"/>
      <c r="B69" s="176"/>
      <c r="C69" s="77"/>
      <c r="D69" s="77"/>
      <c r="E69" s="77"/>
      <c r="F69" s="257"/>
      <c r="G69" s="184"/>
      <c r="P69" s="22"/>
      <c r="Q69" s="197"/>
      <c r="R69" s="47"/>
      <c r="S69" s="66"/>
      <c r="T69" s="47"/>
      <c r="U69" s="11"/>
    </row>
    <row r="70" spans="1:21" ht="15.75" x14ac:dyDescent="0.25">
      <c r="A70" s="51" t="s">
        <v>8</v>
      </c>
      <c r="B70" s="176"/>
      <c r="C70" s="77"/>
      <c r="D70" s="77"/>
      <c r="E70" s="77"/>
      <c r="F70" s="257"/>
      <c r="G70" s="184"/>
      <c r="P70" s="22"/>
      <c r="Q70" s="197"/>
      <c r="R70" s="11"/>
      <c r="S70" s="66"/>
      <c r="T70" s="11"/>
      <c r="U70" s="11"/>
    </row>
    <row r="71" spans="1:21" ht="15" x14ac:dyDescent="0.2">
      <c r="A71" s="185" t="s">
        <v>52</v>
      </c>
      <c r="B71" s="186" t="s">
        <v>78</v>
      </c>
      <c r="C71" s="185"/>
      <c r="D71" s="185"/>
      <c r="E71" s="188"/>
      <c r="F71" s="257">
        <v>1084000</v>
      </c>
      <c r="G71" s="184"/>
      <c r="P71" s="22"/>
      <c r="Q71" s="197"/>
      <c r="R71" s="47"/>
      <c r="S71" s="66"/>
      <c r="T71" s="47"/>
      <c r="U71" s="11"/>
    </row>
    <row r="72" spans="1:21" ht="15" x14ac:dyDescent="0.2">
      <c r="A72" s="185"/>
      <c r="B72" s="186"/>
      <c r="C72" s="185"/>
      <c r="D72" s="185"/>
      <c r="E72" s="188"/>
      <c r="F72" s="257"/>
      <c r="G72" s="184"/>
      <c r="P72" s="22"/>
      <c r="Q72" s="197"/>
      <c r="R72" s="47"/>
      <c r="S72" s="66"/>
      <c r="T72" s="11"/>
      <c r="U72" s="11"/>
    </row>
    <row r="73" spans="1:21" ht="15.75" x14ac:dyDescent="0.25">
      <c r="A73" s="51" t="s">
        <v>12</v>
      </c>
      <c r="B73" s="186"/>
      <c r="C73" s="185"/>
      <c r="D73" s="185"/>
      <c r="E73" s="188"/>
      <c r="F73" s="259"/>
      <c r="G73" s="184"/>
      <c r="P73" s="22"/>
      <c r="Q73" s="197"/>
      <c r="R73" s="47"/>
      <c r="S73" s="66"/>
      <c r="T73" s="11"/>
      <c r="U73" s="11"/>
    </row>
    <row r="74" spans="1:21" ht="15" x14ac:dyDescent="0.2">
      <c r="A74" s="185" t="s">
        <v>3</v>
      </c>
      <c r="B74" s="186" t="s">
        <v>92</v>
      </c>
      <c r="C74" s="185"/>
      <c r="D74" s="185"/>
      <c r="E74" s="188"/>
      <c r="F74" s="259">
        <v>-1084000</v>
      </c>
      <c r="G74" s="184"/>
      <c r="P74" s="22"/>
      <c r="Q74" s="197"/>
      <c r="R74" s="47"/>
      <c r="S74" s="66"/>
      <c r="T74" s="47"/>
      <c r="U74" s="11"/>
    </row>
    <row r="75" spans="1:21" ht="15.75" x14ac:dyDescent="0.25">
      <c r="A75" s="77"/>
      <c r="B75" s="176"/>
      <c r="C75" s="77"/>
      <c r="D75" s="77"/>
      <c r="E75" s="77"/>
      <c r="F75" s="259"/>
      <c r="G75" s="184"/>
      <c r="P75" s="22"/>
      <c r="Q75" s="197"/>
      <c r="R75" s="11"/>
      <c r="S75" s="66"/>
      <c r="T75" s="11"/>
      <c r="U75" s="11"/>
    </row>
    <row r="76" spans="1:21" ht="15.75" x14ac:dyDescent="0.25">
      <c r="A76" s="77"/>
      <c r="B76" s="176" t="s">
        <v>54</v>
      </c>
      <c r="C76" s="77"/>
      <c r="D76" s="77"/>
      <c r="E76" s="77"/>
      <c r="F76" s="260">
        <f>F71+F74</f>
        <v>0</v>
      </c>
      <c r="G76" s="184"/>
      <c r="P76" s="22"/>
      <c r="Q76" s="197"/>
      <c r="R76" s="11"/>
      <c r="S76" s="66"/>
      <c r="T76" s="11"/>
      <c r="U76" s="11"/>
    </row>
    <row r="77" spans="1:21" ht="15.75" x14ac:dyDescent="0.25">
      <c r="A77" s="77"/>
      <c r="B77" s="176"/>
      <c r="C77" s="77"/>
      <c r="D77" s="77"/>
      <c r="E77" s="77"/>
      <c r="F77" s="184"/>
      <c r="G77" s="184"/>
      <c r="P77" s="22"/>
      <c r="Q77" s="197"/>
      <c r="R77" s="11"/>
      <c r="S77" s="68"/>
      <c r="T77" s="11"/>
      <c r="U77" s="11"/>
    </row>
    <row r="78" spans="1:21" ht="15.75" x14ac:dyDescent="0.25">
      <c r="A78" s="204" t="s">
        <v>95</v>
      </c>
      <c r="B78" s="220"/>
      <c r="C78" s="221"/>
      <c r="D78" s="222"/>
      <c r="E78" s="223"/>
      <c r="F78" s="224"/>
      <c r="G78" s="228"/>
      <c r="P78" s="22"/>
      <c r="Q78" s="197"/>
      <c r="R78" s="11"/>
      <c r="S78" s="11"/>
      <c r="T78" s="11"/>
      <c r="U78" s="11"/>
    </row>
    <row r="79" spans="1:21" ht="15.75" x14ac:dyDescent="0.25">
      <c r="A79" s="210" t="s">
        <v>5</v>
      </c>
      <c r="B79" s="225">
        <v>238219657</v>
      </c>
      <c r="C79" s="226"/>
      <c r="D79" s="213"/>
      <c r="E79" s="213"/>
      <c r="F79" s="227"/>
      <c r="G79" s="229"/>
      <c r="P79" s="22"/>
      <c r="Q79" s="197"/>
      <c r="R79" s="11"/>
      <c r="S79" s="11"/>
      <c r="T79" s="11"/>
      <c r="U79" s="11"/>
    </row>
    <row r="80" spans="1:21" ht="15.75" x14ac:dyDescent="0.25">
      <c r="A80" s="77"/>
      <c r="B80" s="176"/>
      <c r="C80" s="77"/>
      <c r="D80" s="77"/>
      <c r="E80" s="77"/>
      <c r="F80" s="184"/>
      <c r="G80" s="184"/>
      <c r="P80" s="22"/>
      <c r="Q80" s="197"/>
      <c r="R80" s="11"/>
      <c r="S80" s="11"/>
      <c r="T80" s="11"/>
      <c r="U80" s="11"/>
    </row>
    <row r="81" spans="1:21" ht="15.75" x14ac:dyDescent="0.25">
      <c r="A81" s="77"/>
      <c r="B81" s="176"/>
      <c r="C81" s="77"/>
      <c r="D81" s="77"/>
      <c r="E81" s="77"/>
      <c r="F81" s="184"/>
      <c r="G81" s="184"/>
      <c r="P81" s="22"/>
      <c r="Q81" s="197"/>
      <c r="R81" s="11"/>
      <c r="S81" s="11"/>
      <c r="T81" s="11"/>
      <c r="U81" s="11"/>
    </row>
    <row r="82" spans="1:21" ht="15.75" x14ac:dyDescent="0.25">
      <c r="A82" s="77"/>
      <c r="B82" s="176"/>
      <c r="C82" s="77"/>
      <c r="D82" s="77"/>
      <c r="E82" s="77"/>
      <c r="F82" s="184"/>
      <c r="G82" s="184"/>
      <c r="P82" s="22"/>
      <c r="Q82" s="197"/>
      <c r="R82" s="11"/>
      <c r="S82" s="11"/>
      <c r="T82" s="11"/>
      <c r="U82" s="11"/>
    </row>
    <row r="83" spans="1:21" ht="15.75" x14ac:dyDescent="0.25">
      <c r="A83" s="77"/>
      <c r="B83" s="176"/>
      <c r="C83" s="77"/>
      <c r="D83" s="77"/>
      <c r="E83" s="77"/>
      <c r="F83" s="184"/>
      <c r="G83" s="184"/>
      <c r="P83" s="22"/>
      <c r="Q83" s="197"/>
      <c r="R83" s="11"/>
      <c r="S83" s="11"/>
      <c r="T83" s="11"/>
      <c r="U83" s="11"/>
    </row>
    <row r="84" spans="1:21" ht="15.75" x14ac:dyDescent="0.25">
      <c r="A84" s="77"/>
      <c r="B84" s="176"/>
      <c r="C84" s="77"/>
      <c r="D84" s="77"/>
      <c r="E84" s="77"/>
      <c r="F84" s="184"/>
      <c r="G84" s="184"/>
      <c r="P84" s="22"/>
      <c r="Q84" s="197"/>
      <c r="R84" s="11"/>
      <c r="S84" s="11"/>
      <c r="T84" s="11"/>
      <c r="U84" s="11"/>
    </row>
    <row r="85" spans="1:21" ht="15.75" x14ac:dyDescent="0.25">
      <c r="A85" s="77"/>
      <c r="B85" s="176"/>
      <c r="C85" s="77"/>
      <c r="D85" s="77"/>
      <c r="E85" s="77"/>
      <c r="F85" s="184"/>
      <c r="G85" s="184"/>
      <c r="P85" s="22"/>
      <c r="Q85" s="197"/>
      <c r="R85" s="11"/>
      <c r="S85" s="11"/>
      <c r="T85" s="11"/>
      <c r="U85" s="11"/>
    </row>
    <row r="86" spans="1:21" ht="18" x14ac:dyDescent="0.25">
      <c r="A86" s="77"/>
      <c r="B86" s="176"/>
      <c r="C86" s="183" t="s">
        <v>55</v>
      </c>
      <c r="D86" s="77"/>
      <c r="E86" s="77"/>
      <c r="F86" s="184"/>
      <c r="G86" s="184"/>
      <c r="P86" s="22"/>
      <c r="Q86" s="197"/>
      <c r="R86" s="11"/>
      <c r="S86" s="11"/>
      <c r="T86" s="11"/>
      <c r="U86" s="11"/>
    </row>
    <row r="87" spans="1:21" ht="15.75" x14ac:dyDescent="0.25">
      <c r="A87" s="77"/>
      <c r="B87" s="176"/>
      <c r="C87" s="77"/>
      <c r="D87" s="77"/>
      <c r="E87" s="77"/>
      <c r="F87" s="184"/>
      <c r="G87" s="184"/>
      <c r="P87" s="22"/>
      <c r="Q87" s="197"/>
      <c r="R87" s="11"/>
      <c r="S87" s="11"/>
      <c r="T87" s="11"/>
      <c r="U87" s="11"/>
    </row>
    <row r="88" spans="1:21" ht="18" x14ac:dyDescent="0.25">
      <c r="A88" s="183" t="s">
        <v>14</v>
      </c>
      <c r="B88" s="176"/>
      <c r="C88" s="77"/>
      <c r="D88" s="77"/>
      <c r="E88" s="77"/>
      <c r="F88" s="184"/>
      <c r="G88" s="184"/>
      <c r="P88" s="22"/>
      <c r="Q88" s="197"/>
      <c r="R88" s="11"/>
      <c r="S88" s="11"/>
      <c r="T88" s="11"/>
      <c r="U88" s="11"/>
    </row>
    <row r="89" spans="1:21" ht="15.75" x14ac:dyDescent="0.25">
      <c r="A89" s="77"/>
      <c r="B89" s="176"/>
      <c r="C89" s="77"/>
      <c r="D89" s="77"/>
      <c r="E89" s="77"/>
      <c r="F89" s="254"/>
      <c r="G89" s="184"/>
      <c r="P89" s="22"/>
      <c r="Q89" s="197"/>
      <c r="R89" s="11"/>
      <c r="S89" s="66"/>
      <c r="T89" s="11"/>
      <c r="U89" s="11"/>
    </row>
    <row r="90" spans="1:21" ht="15.75" x14ac:dyDescent="0.25">
      <c r="A90" s="77"/>
      <c r="B90" s="176" t="s">
        <v>53</v>
      </c>
      <c r="C90" s="77"/>
      <c r="D90" s="77"/>
      <c r="E90" s="77"/>
      <c r="F90" s="255">
        <v>0</v>
      </c>
      <c r="G90" s="184"/>
      <c r="P90" s="22"/>
      <c r="Q90" s="197"/>
      <c r="R90" s="11"/>
      <c r="S90" s="66"/>
      <c r="T90" s="11"/>
      <c r="U90" s="11"/>
    </row>
    <row r="91" spans="1:21" ht="15.75" x14ac:dyDescent="0.25">
      <c r="A91" s="77"/>
      <c r="B91" s="176"/>
      <c r="C91" s="77"/>
      <c r="D91" s="77"/>
      <c r="E91" s="77"/>
      <c r="F91" s="184"/>
      <c r="G91" s="184"/>
      <c r="P91" s="22"/>
      <c r="Q91" s="197"/>
      <c r="R91" s="11"/>
      <c r="S91" s="66"/>
      <c r="T91" s="11"/>
      <c r="U91" s="11"/>
    </row>
    <row r="92" spans="1:21" ht="15.75" x14ac:dyDescent="0.25">
      <c r="A92" s="77"/>
      <c r="B92" s="176"/>
      <c r="C92" s="77"/>
      <c r="D92" s="77"/>
      <c r="E92" s="77"/>
      <c r="F92" s="184"/>
      <c r="G92" s="184"/>
      <c r="P92" s="22"/>
      <c r="Q92" s="197"/>
      <c r="R92" s="11"/>
      <c r="S92" s="68"/>
      <c r="T92" s="11"/>
      <c r="U92" s="11"/>
    </row>
    <row r="93" spans="1:21" ht="15.75" x14ac:dyDescent="0.25">
      <c r="A93" s="204" t="s">
        <v>100</v>
      </c>
      <c r="B93" s="220"/>
      <c r="C93" s="221"/>
      <c r="D93" s="222"/>
      <c r="E93" s="223"/>
      <c r="F93" s="224"/>
      <c r="G93" s="228"/>
      <c r="P93" s="22"/>
      <c r="Q93" s="197"/>
      <c r="R93" s="11"/>
      <c r="S93" s="11"/>
      <c r="T93" s="11"/>
      <c r="U93" s="11"/>
    </row>
    <row r="94" spans="1:21" ht="15" x14ac:dyDescent="0.25">
      <c r="A94" s="210" t="s">
        <v>5</v>
      </c>
      <c r="B94" s="225">
        <v>322186934</v>
      </c>
      <c r="C94" s="226"/>
      <c r="D94" s="213"/>
      <c r="E94" s="213"/>
      <c r="F94" s="227"/>
      <c r="G94" s="219"/>
      <c r="P94" s="22"/>
      <c r="Q94" s="197"/>
      <c r="R94" s="11"/>
      <c r="S94" s="11"/>
      <c r="T94" s="11"/>
      <c r="U94" s="11"/>
    </row>
    <row r="95" spans="1:21" ht="15" x14ac:dyDescent="0.25">
      <c r="A95" s="14"/>
      <c r="B95" s="2"/>
      <c r="C95" s="175"/>
      <c r="D95" s="14"/>
      <c r="E95" s="14"/>
      <c r="F95" s="80"/>
      <c r="G95" s="24"/>
      <c r="P95" s="22"/>
      <c r="Q95" s="197"/>
      <c r="R95" s="11"/>
      <c r="S95" s="11"/>
      <c r="T95" s="11"/>
      <c r="U95" s="11"/>
    </row>
    <row r="96" spans="1:21" ht="15" x14ac:dyDescent="0.25">
      <c r="A96" s="14"/>
      <c r="B96" s="2"/>
      <c r="C96" s="175"/>
      <c r="D96" s="14"/>
      <c r="E96" s="14"/>
      <c r="F96" s="80"/>
      <c r="G96" s="24"/>
      <c r="P96" s="22"/>
      <c r="Q96" s="197"/>
      <c r="R96" s="11"/>
      <c r="S96" s="11"/>
      <c r="T96" s="11"/>
      <c r="U96" s="11"/>
    </row>
    <row r="97" spans="1:21" ht="18" x14ac:dyDescent="0.25">
      <c r="A97" s="183" t="s">
        <v>18</v>
      </c>
      <c r="B97" s="2"/>
      <c r="C97" s="175"/>
      <c r="D97" s="14"/>
      <c r="E97" s="14"/>
      <c r="F97" s="80"/>
      <c r="G97" s="24"/>
      <c r="P97" s="22"/>
      <c r="Q97" s="197"/>
      <c r="R97" s="11"/>
      <c r="S97" s="11"/>
      <c r="T97" s="11"/>
      <c r="U97" s="11"/>
    </row>
    <row r="98" spans="1:21" ht="15" x14ac:dyDescent="0.25">
      <c r="A98" s="14"/>
      <c r="B98" s="2"/>
      <c r="C98" s="175"/>
      <c r="D98" s="14"/>
      <c r="E98" s="14"/>
      <c r="F98" s="80"/>
      <c r="G98" s="24"/>
      <c r="P98" s="22"/>
      <c r="Q98" s="197"/>
      <c r="R98" s="11"/>
      <c r="S98" s="11"/>
      <c r="T98" s="11"/>
      <c r="U98" s="11"/>
    </row>
    <row r="99" spans="1:21" ht="15.75" x14ac:dyDescent="0.25">
      <c r="A99" s="51" t="s">
        <v>12</v>
      </c>
      <c r="B99" s="65"/>
      <c r="C99" s="175"/>
      <c r="D99" s="14"/>
      <c r="E99" s="174"/>
      <c r="F99" s="253"/>
      <c r="G99" s="24"/>
      <c r="P99" s="22"/>
      <c r="Q99" s="197"/>
      <c r="R99" s="47"/>
      <c r="S99" s="66"/>
      <c r="T99" s="47"/>
      <c r="U99" s="11"/>
    </row>
    <row r="100" spans="1:21" ht="15.75" x14ac:dyDescent="0.25">
      <c r="A100" s="18" t="s">
        <v>3</v>
      </c>
      <c r="B100" s="186" t="s">
        <v>81</v>
      </c>
      <c r="C100" s="198"/>
      <c r="D100" s="14"/>
      <c r="E100" s="174"/>
      <c r="F100" s="256">
        <v>-95000</v>
      </c>
      <c r="G100" s="24"/>
      <c r="P100" s="22"/>
      <c r="Q100" s="197"/>
      <c r="R100" s="47"/>
      <c r="S100" s="66"/>
      <c r="T100" s="11"/>
      <c r="U100" s="11"/>
    </row>
    <row r="101" spans="1:21" x14ac:dyDescent="0.2">
      <c r="A101" s="18" t="s">
        <v>3</v>
      </c>
      <c r="B101" s="65" t="s">
        <v>82</v>
      </c>
      <c r="C101" s="198"/>
      <c r="D101" s="18"/>
      <c r="E101" s="18"/>
      <c r="F101" s="256">
        <v>-78000</v>
      </c>
      <c r="G101" s="24"/>
      <c r="P101" s="22"/>
      <c r="Q101" s="197"/>
      <c r="R101" s="47"/>
      <c r="S101" s="66"/>
      <c r="T101" s="47"/>
      <c r="U101" s="11"/>
    </row>
    <row r="102" spans="1:21" x14ac:dyDescent="0.2">
      <c r="A102" s="18" t="s">
        <v>3</v>
      </c>
      <c r="B102" s="65" t="s">
        <v>83</v>
      </c>
      <c r="C102" s="198"/>
      <c r="D102" s="18"/>
      <c r="E102" s="18"/>
      <c r="F102" s="256">
        <v>-110000</v>
      </c>
      <c r="G102" s="24"/>
      <c r="P102" s="22"/>
      <c r="Q102" s="197"/>
      <c r="R102" s="47"/>
      <c r="S102" s="66"/>
      <c r="T102" s="11"/>
      <c r="U102" s="11"/>
    </row>
    <row r="103" spans="1:21" ht="15" x14ac:dyDescent="0.25">
      <c r="A103" s="14"/>
      <c r="B103" s="65" t="s">
        <v>84</v>
      </c>
      <c r="E103" s="14"/>
      <c r="F103" s="256">
        <v>-47000</v>
      </c>
      <c r="G103" s="24"/>
      <c r="P103" s="22"/>
      <c r="Q103" s="197"/>
      <c r="R103" s="283">
        <f>SUM(F100:F103)</f>
        <v>-330000</v>
      </c>
      <c r="S103" s="67"/>
      <c r="T103" s="11"/>
      <c r="U103" s="11"/>
    </row>
    <row r="104" spans="1:21" ht="15" x14ac:dyDescent="0.25">
      <c r="A104" s="14"/>
      <c r="B104" s="143"/>
      <c r="C104" s="175"/>
      <c r="D104" s="14"/>
      <c r="E104" s="14"/>
      <c r="F104" s="253"/>
      <c r="G104" s="24"/>
      <c r="P104" s="22"/>
      <c r="Q104" s="197"/>
      <c r="R104" s="47"/>
      <c r="S104" s="67"/>
      <c r="T104" s="11"/>
      <c r="U104" s="11"/>
    </row>
    <row r="105" spans="1:21" ht="15" x14ac:dyDescent="0.25">
      <c r="A105" s="7" t="s">
        <v>15</v>
      </c>
      <c r="B105" s="143"/>
      <c r="C105" s="175"/>
      <c r="D105" s="14"/>
      <c r="E105" s="14"/>
      <c r="F105" s="253"/>
      <c r="G105" s="24"/>
      <c r="P105" s="22"/>
      <c r="Q105" s="197"/>
      <c r="R105" s="11"/>
      <c r="S105" s="68"/>
      <c r="T105" s="11"/>
      <c r="U105" s="11"/>
    </row>
    <row r="106" spans="1:21" x14ac:dyDescent="0.2">
      <c r="A106" s="18" t="s">
        <v>3</v>
      </c>
      <c r="B106" s="65" t="s">
        <v>79</v>
      </c>
      <c r="C106" s="198"/>
      <c r="D106" s="18"/>
      <c r="E106" s="18"/>
      <c r="F106" s="256">
        <v>298000</v>
      </c>
      <c r="G106" s="24"/>
      <c r="P106" s="22"/>
      <c r="Q106" s="197"/>
      <c r="R106" s="47"/>
      <c r="S106" s="67"/>
      <c r="T106" s="47"/>
      <c r="U106" s="11"/>
    </row>
    <row r="107" spans="1:21" x14ac:dyDescent="0.2">
      <c r="A107" s="18"/>
      <c r="B107" s="65" t="s">
        <v>80</v>
      </c>
      <c r="C107" s="198"/>
      <c r="D107" s="18"/>
      <c r="E107" s="18"/>
      <c r="F107" s="256">
        <v>32000</v>
      </c>
      <c r="G107" s="24"/>
      <c r="P107" s="22"/>
      <c r="Q107" s="197"/>
      <c r="R107" s="283">
        <f>SUM(F106:F107)</f>
        <v>330000</v>
      </c>
      <c r="S107" s="67"/>
      <c r="T107" s="11"/>
      <c r="U107" s="11"/>
    </row>
    <row r="108" spans="1:21" x14ac:dyDescent="0.2">
      <c r="A108" s="18"/>
      <c r="B108" s="65"/>
      <c r="C108" s="198"/>
      <c r="D108" s="18"/>
      <c r="E108" s="18"/>
      <c r="F108" s="256"/>
      <c r="G108" s="24"/>
      <c r="P108" s="22"/>
      <c r="Q108" s="197"/>
      <c r="R108" s="47"/>
      <c r="S108" s="67"/>
      <c r="T108" s="11"/>
      <c r="U108" s="11"/>
    </row>
    <row r="109" spans="1:21" ht="15" x14ac:dyDescent="0.25">
      <c r="A109" s="18"/>
      <c r="B109" s="143" t="s">
        <v>56</v>
      </c>
      <c r="C109" s="175"/>
      <c r="D109" s="14"/>
      <c r="E109" s="18"/>
      <c r="F109" s="253">
        <f>SUM(F96:F107)</f>
        <v>0</v>
      </c>
      <c r="G109" s="24"/>
      <c r="P109" s="22"/>
      <c r="Q109" s="197"/>
      <c r="R109" s="47"/>
      <c r="S109" s="67"/>
      <c r="T109" s="11"/>
      <c r="U109" s="11"/>
    </row>
    <row r="110" spans="1:21" ht="15.75" x14ac:dyDescent="0.25">
      <c r="A110" s="77"/>
      <c r="B110" s="176"/>
      <c r="C110" s="190"/>
      <c r="D110" s="77"/>
      <c r="E110" s="77"/>
      <c r="F110" s="191"/>
      <c r="G110" s="24"/>
      <c r="P110" s="22"/>
      <c r="Q110" s="197"/>
      <c r="R110" s="47"/>
      <c r="S110" s="67"/>
      <c r="T110" s="11"/>
      <c r="U110" s="11"/>
    </row>
    <row r="111" spans="1:21" ht="15.75" x14ac:dyDescent="0.25">
      <c r="A111" s="230" t="s">
        <v>96</v>
      </c>
      <c r="B111" s="231"/>
      <c r="C111" s="232"/>
      <c r="D111" s="232"/>
      <c r="E111" s="233"/>
      <c r="F111" s="234"/>
      <c r="G111" s="235"/>
      <c r="P111" s="22"/>
      <c r="Q111" s="197"/>
      <c r="R111" s="47"/>
      <c r="S111" s="47"/>
      <c r="T111" s="11"/>
      <c r="U111" s="11"/>
    </row>
    <row r="112" spans="1:21" ht="15.75" x14ac:dyDescent="0.25">
      <c r="A112" s="236" t="s">
        <v>5</v>
      </c>
      <c r="B112" s="237">
        <v>322186934</v>
      </c>
      <c r="C112" s="238"/>
      <c r="D112" s="239"/>
      <c r="E112" s="239"/>
      <c r="F112" s="240"/>
      <c r="G112" s="219"/>
      <c r="P112" s="22"/>
      <c r="Q112" s="197"/>
      <c r="R112" s="47"/>
      <c r="S112" s="47"/>
      <c r="T112" s="11"/>
      <c r="U112" s="11"/>
    </row>
    <row r="113" spans="1:21" ht="15.75" x14ac:dyDescent="0.25">
      <c r="A113" s="77"/>
      <c r="B113" s="176"/>
      <c r="C113" s="190"/>
      <c r="D113" s="77"/>
      <c r="E113" s="77"/>
      <c r="F113" s="191"/>
      <c r="G113" s="24"/>
      <c r="P113" s="22"/>
      <c r="Q113" s="197"/>
      <c r="R113" s="11"/>
      <c r="S113" s="11"/>
      <c r="T113" s="11"/>
      <c r="U113" s="11"/>
    </row>
    <row r="114" spans="1:21" ht="15" x14ac:dyDescent="0.25">
      <c r="A114" s="14"/>
      <c r="B114" s="2"/>
      <c r="C114" s="175"/>
      <c r="D114" s="14"/>
      <c r="E114" s="14"/>
      <c r="F114" s="80"/>
      <c r="G114" s="24"/>
      <c r="P114" s="22"/>
      <c r="Q114" s="197"/>
      <c r="R114" s="11"/>
      <c r="S114" s="11"/>
      <c r="T114" s="11"/>
      <c r="U114" s="11"/>
    </row>
    <row r="115" spans="1:21" ht="18" x14ac:dyDescent="0.25">
      <c r="A115" s="14"/>
      <c r="B115" s="2"/>
      <c r="C115" s="192" t="s">
        <v>57</v>
      </c>
      <c r="D115" s="7"/>
      <c r="E115" s="14"/>
      <c r="F115" s="80"/>
      <c r="G115" s="24"/>
      <c r="P115" s="22"/>
      <c r="Q115" s="197"/>
      <c r="R115" s="11"/>
      <c r="S115" s="11"/>
      <c r="T115" s="11"/>
      <c r="U115" s="11"/>
    </row>
    <row r="116" spans="1:21" ht="18" x14ac:dyDescent="0.25">
      <c r="A116" s="183" t="s">
        <v>14</v>
      </c>
      <c r="B116" s="176"/>
      <c r="C116" s="77"/>
      <c r="D116" s="77"/>
      <c r="E116" s="77"/>
      <c r="F116" s="184"/>
      <c r="G116" s="184"/>
      <c r="P116" s="22"/>
      <c r="Q116" s="197"/>
      <c r="R116" s="11"/>
      <c r="S116" s="11"/>
      <c r="T116" s="11"/>
      <c r="U116" s="11"/>
    </row>
    <row r="117" spans="1:21" ht="15.75" x14ac:dyDescent="0.25">
      <c r="A117" s="77"/>
      <c r="B117" s="176"/>
      <c r="C117" s="77"/>
      <c r="D117" s="77"/>
      <c r="E117" s="77"/>
      <c r="F117" s="254"/>
      <c r="G117" s="184"/>
      <c r="P117" s="22"/>
      <c r="Q117" s="197"/>
      <c r="R117" s="11"/>
      <c r="S117" s="66"/>
      <c r="T117" s="11"/>
      <c r="U117" s="11"/>
    </row>
    <row r="118" spans="1:21" ht="15.75" x14ac:dyDescent="0.25">
      <c r="A118" s="77"/>
      <c r="B118" s="176" t="s">
        <v>53</v>
      </c>
      <c r="C118" s="77"/>
      <c r="D118" s="77"/>
      <c r="E118" s="77"/>
      <c r="F118" s="255">
        <v>0</v>
      </c>
      <c r="G118" s="184"/>
      <c r="P118" s="22"/>
      <c r="Q118" s="197"/>
      <c r="R118" s="11"/>
      <c r="S118" s="68"/>
      <c r="T118" s="11"/>
      <c r="U118" s="11"/>
    </row>
    <row r="119" spans="1:21" ht="15.75" x14ac:dyDescent="0.25">
      <c r="A119" s="77"/>
      <c r="B119" s="176"/>
      <c r="C119" s="77"/>
      <c r="D119" s="77"/>
      <c r="E119" s="77"/>
      <c r="F119" s="184"/>
      <c r="G119" s="184"/>
      <c r="P119" s="22"/>
      <c r="Q119" s="197"/>
      <c r="R119" s="11"/>
      <c r="S119" s="11"/>
      <c r="T119" s="11"/>
      <c r="U119" s="11"/>
    </row>
    <row r="120" spans="1:21" ht="15.75" x14ac:dyDescent="0.25">
      <c r="A120" s="77"/>
      <c r="B120" s="176"/>
      <c r="C120" s="77"/>
      <c r="D120" s="77"/>
      <c r="E120" s="77"/>
      <c r="F120" s="184"/>
      <c r="G120" s="184"/>
      <c r="P120" s="22"/>
      <c r="Q120" s="197"/>
      <c r="R120" s="11"/>
      <c r="S120" s="11"/>
      <c r="T120" s="11"/>
      <c r="U120" s="11"/>
    </row>
    <row r="121" spans="1:21" ht="15.75" x14ac:dyDescent="0.25">
      <c r="A121" s="204" t="s">
        <v>97</v>
      </c>
      <c r="B121" s="220"/>
      <c r="C121" s="221"/>
      <c r="D121" s="222"/>
      <c r="E121" s="223"/>
      <c r="F121" s="224"/>
      <c r="G121" s="228"/>
      <c r="P121" s="22"/>
      <c r="Q121" s="197"/>
      <c r="R121" s="11"/>
      <c r="S121" s="11"/>
      <c r="T121" s="11"/>
      <c r="U121" s="11"/>
    </row>
    <row r="122" spans="1:21" ht="15" x14ac:dyDescent="0.25">
      <c r="A122" s="210" t="s">
        <v>5</v>
      </c>
      <c r="B122" s="225">
        <v>72038732</v>
      </c>
      <c r="C122" s="226"/>
      <c r="D122" s="213"/>
      <c r="E122" s="213"/>
      <c r="F122" s="227"/>
      <c r="G122" s="219"/>
      <c r="P122" s="22"/>
      <c r="Q122" s="197"/>
      <c r="R122" s="11"/>
      <c r="S122" s="11"/>
      <c r="T122" s="11"/>
      <c r="U122" s="11"/>
    </row>
    <row r="123" spans="1:21" ht="15" x14ac:dyDescent="0.25">
      <c r="A123" s="14"/>
      <c r="B123" s="2"/>
      <c r="C123" s="175"/>
      <c r="D123" s="14"/>
      <c r="E123" s="14"/>
      <c r="F123" s="80"/>
      <c r="G123" s="24"/>
      <c r="P123" s="22"/>
      <c r="Q123" s="197"/>
      <c r="R123" s="11"/>
      <c r="S123" s="11"/>
      <c r="T123" s="11"/>
      <c r="U123" s="11"/>
    </row>
    <row r="124" spans="1:21" ht="15" x14ac:dyDescent="0.25">
      <c r="A124" s="14"/>
      <c r="B124" s="2"/>
      <c r="C124" s="175"/>
      <c r="D124" s="14"/>
      <c r="E124" s="14"/>
      <c r="F124" s="80"/>
      <c r="G124" s="24"/>
      <c r="P124" s="22"/>
      <c r="Q124" s="197"/>
      <c r="R124" s="11"/>
      <c r="S124" s="11"/>
      <c r="T124" s="11"/>
      <c r="U124" s="11"/>
    </row>
    <row r="125" spans="1:21" ht="18" x14ac:dyDescent="0.25">
      <c r="A125" s="183" t="s">
        <v>18</v>
      </c>
      <c r="B125" s="2"/>
      <c r="C125" s="175"/>
      <c r="D125" s="14"/>
      <c r="E125" s="14"/>
      <c r="F125" s="80"/>
      <c r="G125" s="24"/>
      <c r="P125" s="22"/>
      <c r="Q125" s="197"/>
      <c r="R125" s="11"/>
      <c r="S125" s="11"/>
      <c r="T125" s="11"/>
      <c r="U125" s="11"/>
    </row>
    <row r="126" spans="1:21" ht="15" x14ac:dyDescent="0.25">
      <c r="A126" s="14"/>
      <c r="B126" s="2"/>
      <c r="C126" s="175"/>
      <c r="D126" s="14"/>
      <c r="E126" s="14"/>
      <c r="F126" s="80"/>
      <c r="G126" s="24"/>
      <c r="P126" s="22"/>
      <c r="Q126" s="197"/>
      <c r="R126" s="11"/>
      <c r="S126" s="11"/>
      <c r="T126" s="11"/>
      <c r="U126" s="11"/>
    </row>
    <row r="127" spans="1:21" ht="15.75" x14ac:dyDescent="0.25">
      <c r="A127" s="51" t="s">
        <v>44</v>
      </c>
      <c r="B127" s="189"/>
      <c r="C127" s="175"/>
      <c r="D127" s="14"/>
      <c r="E127" s="14"/>
      <c r="F127" s="40"/>
      <c r="G127" s="24"/>
      <c r="P127" s="22"/>
      <c r="Q127" s="197"/>
      <c r="R127" s="11"/>
      <c r="S127" s="11"/>
      <c r="T127" s="11"/>
      <c r="U127" s="11"/>
    </row>
    <row r="128" spans="1:21" ht="15" x14ac:dyDescent="0.25">
      <c r="A128" s="18" t="s">
        <v>3</v>
      </c>
      <c r="B128" s="65" t="s">
        <v>85</v>
      </c>
      <c r="C128" s="175"/>
      <c r="D128" s="14"/>
      <c r="E128" s="174"/>
      <c r="F128" s="256">
        <v>-818000</v>
      </c>
      <c r="G128" s="24"/>
      <c r="P128" s="22"/>
      <c r="Q128" s="197"/>
      <c r="R128" s="47"/>
      <c r="S128" s="66"/>
      <c r="T128" s="11"/>
      <c r="U128" s="11"/>
    </row>
    <row r="129" spans="1:23" ht="15" x14ac:dyDescent="0.25">
      <c r="A129" s="14"/>
      <c r="B129" s="2"/>
      <c r="C129" s="175"/>
      <c r="D129" s="14"/>
      <c r="E129" s="174"/>
      <c r="F129" s="256"/>
      <c r="G129" s="24"/>
      <c r="P129" s="22"/>
      <c r="Q129" s="197"/>
      <c r="R129" s="11"/>
      <c r="S129" s="284"/>
      <c r="T129" s="11"/>
      <c r="U129" s="11"/>
    </row>
    <row r="130" spans="1:23" ht="15.75" x14ac:dyDescent="0.25">
      <c r="A130" s="51" t="s">
        <v>8</v>
      </c>
      <c r="B130" s="2"/>
      <c r="C130" s="175"/>
      <c r="D130" s="14"/>
      <c r="E130" s="174"/>
      <c r="F130" s="256"/>
      <c r="G130" s="24"/>
      <c r="P130" s="22"/>
      <c r="Q130" s="197"/>
      <c r="R130" s="11"/>
      <c r="S130" s="66"/>
      <c r="T130" s="11"/>
      <c r="U130" s="11"/>
    </row>
    <row r="131" spans="1:23" ht="15" x14ac:dyDescent="0.25">
      <c r="A131" s="18" t="s">
        <v>3</v>
      </c>
      <c r="B131" s="65" t="s">
        <v>78</v>
      </c>
      <c r="C131" s="175"/>
      <c r="D131" s="14"/>
      <c r="E131" s="174"/>
      <c r="F131" s="256">
        <v>818000</v>
      </c>
      <c r="G131" s="24"/>
      <c r="P131" s="22"/>
      <c r="Q131" s="197"/>
      <c r="R131" s="47"/>
      <c r="S131" s="285"/>
      <c r="T131" s="11"/>
      <c r="U131" s="11"/>
    </row>
    <row r="132" spans="1:23" ht="15" x14ac:dyDescent="0.25">
      <c r="A132" s="18"/>
      <c r="B132" s="65"/>
      <c r="C132" s="175"/>
      <c r="D132" s="14"/>
      <c r="E132" s="174"/>
      <c r="F132" s="253"/>
      <c r="G132" s="24"/>
      <c r="P132" s="22"/>
      <c r="Q132" s="197"/>
      <c r="R132" s="47"/>
      <c r="S132" s="66"/>
      <c r="T132" s="11"/>
      <c r="U132" s="11"/>
    </row>
    <row r="133" spans="1:23" ht="15" x14ac:dyDescent="0.25">
      <c r="A133" s="14"/>
      <c r="B133" s="2"/>
      <c r="C133" s="175"/>
      <c r="D133" s="14"/>
      <c r="E133" s="14"/>
      <c r="F133" s="253"/>
      <c r="G133" s="24"/>
      <c r="P133" s="22"/>
      <c r="Q133" s="197"/>
      <c r="R133" s="47"/>
      <c r="S133" s="66"/>
      <c r="T133" s="11"/>
      <c r="U133" s="11"/>
    </row>
    <row r="134" spans="1:23" ht="15" x14ac:dyDescent="0.25">
      <c r="A134" s="14"/>
      <c r="B134" s="143" t="s">
        <v>56</v>
      </c>
      <c r="C134" s="175"/>
      <c r="D134" s="14"/>
      <c r="E134" s="14"/>
      <c r="F134" s="253">
        <v>0</v>
      </c>
      <c r="G134" s="24"/>
      <c r="P134" s="22"/>
      <c r="Q134" s="197"/>
      <c r="R134" s="11"/>
      <c r="S134" s="66"/>
      <c r="T134" s="11"/>
      <c r="U134" s="11"/>
    </row>
    <row r="135" spans="1:23" ht="15.75" x14ac:dyDescent="0.25">
      <c r="A135" s="77"/>
      <c r="B135" s="176"/>
      <c r="C135" s="190"/>
      <c r="D135" s="77"/>
      <c r="E135" s="77"/>
      <c r="F135" s="191"/>
      <c r="G135" s="24"/>
      <c r="P135" s="22"/>
      <c r="Q135" s="197"/>
      <c r="R135" s="11"/>
      <c r="S135" s="68"/>
      <c r="T135" s="11"/>
      <c r="U135" s="11"/>
    </row>
    <row r="136" spans="1:23" ht="15.75" x14ac:dyDescent="0.25">
      <c r="A136" s="230" t="s">
        <v>99</v>
      </c>
      <c r="B136" s="231"/>
      <c r="C136" s="232"/>
      <c r="D136" s="232"/>
      <c r="E136" s="233"/>
      <c r="F136" s="234"/>
      <c r="G136" s="235"/>
      <c r="P136" s="22"/>
      <c r="Q136" s="197"/>
      <c r="R136" s="11"/>
      <c r="S136" s="11"/>
      <c r="T136" s="11"/>
      <c r="U136" s="11"/>
    </row>
    <row r="137" spans="1:23" ht="15.75" x14ac:dyDescent="0.25">
      <c r="A137" s="236" t="s">
        <v>5</v>
      </c>
      <c r="B137" s="237">
        <v>72038732</v>
      </c>
      <c r="C137" s="238"/>
      <c r="D137" s="239"/>
      <c r="E137" s="239"/>
      <c r="F137" s="240"/>
      <c r="G137" s="219"/>
      <c r="P137" s="22"/>
      <c r="Q137" s="197"/>
      <c r="R137" s="11"/>
      <c r="S137" s="11"/>
      <c r="T137" s="11"/>
      <c r="U137" s="11"/>
    </row>
    <row r="138" spans="1:23" ht="15" hidden="1" x14ac:dyDescent="0.25">
      <c r="A138" s="129"/>
      <c r="B138" s="2"/>
      <c r="C138" s="130"/>
      <c r="D138" s="129"/>
      <c r="E138" s="129"/>
      <c r="F138" s="61"/>
      <c r="G138" s="61"/>
      <c r="P138" s="22"/>
      <c r="Q138" s="197"/>
      <c r="R138" s="11"/>
      <c r="S138" s="11"/>
      <c r="T138" s="11"/>
      <c r="U138" s="11"/>
    </row>
    <row r="139" spans="1:23" ht="15" hidden="1" x14ac:dyDescent="0.25">
      <c r="A139" s="129"/>
      <c r="B139" s="2"/>
      <c r="C139" s="130"/>
      <c r="D139" s="129"/>
      <c r="E139" s="129"/>
      <c r="F139" s="61"/>
      <c r="G139" s="61"/>
      <c r="H139" s="4"/>
      <c r="P139" s="22"/>
      <c r="Q139" s="197"/>
      <c r="R139" s="29"/>
      <c r="S139" s="29"/>
      <c r="T139" s="29"/>
      <c r="U139" s="11"/>
    </row>
    <row r="140" spans="1:23" ht="18" hidden="1" x14ac:dyDescent="0.25">
      <c r="A140" s="131"/>
      <c r="B140" s="132"/>
      <c r="C140" s="133" t="s">
        <v>38</v>
      </c>
      <c r="D140" s="37"/>
      <c r="E140" s="37"/>
      <c r="F140" s="134"/>
      <c r="G140" s="103"/>
      <c r="P140" s="135" t="s">
        <v>11</v>
      </c>
      <c r="Q140" s="270" t="s">
        <v>10</v>
      </c>
      <c r="R140" s="29"/>
      <c r="S140" s="29"/>
      <c r="T140" s="29"/>
      <c r="U140" s="11"/>
    </row>
    <row r="141" spans="1:23" ht="15.75" hidden="1" x14ac:dyDescent="0.25">
      <c r="A141" s="131"/>
      <c r="B141" s="132"/>
      <c r="C141" s="136"/>
      <c r="D141" s="37"/>
      <c r="E141" s="37"/>
      <c r="F141" s="134"/>
      <c r="G141" s="103"/>
      <c r="P141" s="135"/>
      <c r="Q141" s="270"/>
      <c r="R141" s="29"/>
      <c r="S141" s="273"/>
      <c r="T141" s="29"/>
      <c r="U141" s="11"/>
    </row>
    <row r="142" spans="1:23" ht="20.25" hidden="1" x14ac:dyDescent="0.3">
      <c r="A142" s="137" t="s">
        <v>14</v>
      </c>
      <c r="B142" s="132"/>
      <c r="C142" s="136"/>
      <c r="D142" s="37"/>
      <c r="E142" s="37"/>
      <c r="F142" s="82"/>
      <c r="G142" s="103"/>
      <c r="P142" s="135"/>
      <c r="Q142" s="270"/>
      <c r="R142" s="11"/>
      <c r="S142" s="11"/>
      <c r="T142" s="11"/>
      <c r="U142" s="11"/>
    </row>
    <row r="143" spans="1:23" ht="15.75" hidden="1" x14ac:dyDescent="0.25">
      <c r="A143" s="131"/>
      <c r="B143" s="65"/>
      <c r="C143" s="130"/>
      <c r="D143" s="129"/>
      <c r="E143" s="129"/>
      <c r="F143" s="61"/>
      <c r="G143" s="103"/>
      <c r="P143" s="135"/>
      <c r="Q143" s="270"/>
      <c r="R143" s="11"/>
      <c r="S143" s="11"/>
      <c r="T143" s="75"/>
      <c r="U143" s="11"/>
    </row>
    <row r="144" spans="1:23" ht="15" hidden="1" x14ac:dyDescent="0.25">
      <c r="A144" s="47" t="s">
        <v>27</v>
      </c>
      <c r="B144" s="65"/>
      <c r="C144" s="130"/>
      <c r="D144" s="129"/>
      <c r="E144" s="129"/>
      <c r="F144" s="61"/>
      <c r="G144" s="103"/>
      <c r="P144" s="135"/>
      <c r="Q144" s="270"/>
      <c r="R144" s="47"/>
      <c r="S144" s="66"/>
      <c r="T144" s="150"/>
      <c r="U144" s="47"/>
      <c r="V144" s="63"/>
      <c r="W144" s="63"/>
    </row>
    <row r="145" spans="1:23" ht="15.75" hidden="1" x14ac:dyDescent="0.25">
      <c r="A145" s="47" t="s">
        <v>27</v>
      </c>
      <c r="B145" s="79"/>
      <c r="C145" s="136"/>
      <c r="D145" s="37"/>
      <c r="E145" s="37"/>
      <c r="F145" s="61"/>
      <c r="G145" s="103"/>
      <c r="P145" s="135"/>
      <c r="Q145" s="270"/>
      <c r="R145" s="47"/>
      <c r="S145" s="66"/>
      <c r="T145" s="75"/>
      <c r="U145" s="11"/>
    </row>
    <row r="146" spans="1:23" hidden="1" x14ac:dyDescent="0.2">
      <c r="A146" s="138"/>
      <c r="B146" s="65"/>
      <c r="C146" s="139"/>
      <c r="D146" s="37"/>
      <c r="E146" s="37"/>
      <c r="F146" s="61"/>
      <c r="G146" s="103"/>
      <c r="P146" s="135"/>
      <c r="Q146" s="270"/>
      <c r="R146" s="47"/>
      <c r="S146" s="66"/>
      <c r="T146" s="75"/>
      <c r="U146" s="11"/>
    </row>
    <row r="147" spans="1:23" hidden="1" x14ac:dyDescent="0.2">
      <c r="A147" s="65"/>
      <c r="B147" s="65"/>
      <c r="C147" s="139"/>
      <c r="D147" s="37"/>
      <c r="E147" s="37"/>
      <c r="F147" s="61"/>
      <c r="G147" s="103"/>
      <c r="P147" s="135"/>
      <c r="Q147" s="270"/>
      <c r="R147" s="11"/>
      <c r="S147" s="66"/>
      <c r="T147" s="75"/>
      <c r="U147" s="11"/>
    </row>
    <row r="148" spans="1:23" ht="15.75" hidden="1" x14ac:dyDescent="0.25">
      <c r="A148" s="45"/>
      <c r="B148" s="53" t="s">
        <v>4</v>
      </c>
      <c r="C148" s="53"/>
      <c r="D148" s="54"/>
      <c r="E148" s="54"/>
      <c r="F148" s="50">
        <f>SUM(F143:F146)</f>
        <v>0</v>
      </c>
      <c r="G148" s="15"/>
      <c r="P148" s="22"/>
      <c r="Q148" s="197"/>
      <c r="R148" s="11"/>
      <c r="S148" s="66"/>
      <c r="T148" s="75"/>
      <c r="U148" s="11"/>
    </row>
    <row r="149" spans="1:23" ht="15.75" hidden="1" x14ac:dyDescent="0.25">
      <c r="A149" s="56"/>
      <c r="B149" s="41"/>
      <c r="C149" s="41"/>
      <c r="D149" s="42"/>
      <c r="E149" s="42"/>
      <c r="F149" s="81"/>
      <c r="G149" s="103"/>
      <c r="P149" s="22"/>
      <c r="Q149" s="197"/>
      <c r="R149" s="11"/>
      <c r="S149" s="68"/>
      <c r="T149" s="75"/>
      <c r="U149" s="11"/>
    </row>
    <row r="150" spans="1:23" ht="15" hidden="1" x14ac:dyDescent="0.25">
      <c r="A150" s="129" t="s">
        <v>42</v>
      </c>
      <c r="B150" s="129"/>
      <c r="C150" s="129"/>
      <c r="D150" s="129"/>
      <c r="E150" s="129"/>
      <c r="F150" s="80"/>
      <c r="G150" s="71"/>
      <c r="P150" s="22"/>
      <c r="Q150" s="197"/>
      <c r="R150" s="11"/>
      <c r="S150" s="11"/>
      <c r="T150" s="75"/>
      <c r="U150" s="11"/>
    </row>
    <row r="151" spans="1:23" ht="15" hidden="1" x14ac:dyDescent="0.25">
      <c r="A151" s="129" t="s">
        <v>5</v>
      </c>
      <c r="B151" s="2"/>
      <c r="C151" s="140"/>
      <c r="D151" s="129"/>
      <c r="E151" s="129"/>
      <c r="F151" s="80"/>
      <c r="G151" s="71"/>
      <c r="P151" s="22"/>
      <c r="Q151" s="197"/>
      <c r="R151" s="11"/>
      <c r="S151" s="11"/>
      <c r="T151" s="75"/>
      <c r="U151" s="11"/>
    </row>
    <row r="152" spans="1:23" ht="15" hidden="1" x14ac:dyDescent="0.25">
      <c r="A152" s="129"/>
      <c r="B152" s="2"/>
      <c r="C152" s="130"/>
      <c r="D152" s="129"/>
      <c r="E152" s="129"/>
      <c r="F152" s="80"/>
      <c r="G152" s="71"/>
      <c r="P152" s="22"/>
      <c r="Q152" s="197"/>
      <c r="R152" s="11"/>
      <c r="S152" s="11"/>
      <c r="T152" s="75"/>
      <c r="U152" s="11"/>
    </row>
    <row r="153" spans="1:23" ht="15" hidden="1" x14ac:dyDescent="0.25">
      <c r="A153" s="129"/>
      <c r="B153" s="2"/>
      <c r="C153" s="130"/>
      <c r="D153" s="129"/>
      <c r="E153" s="129"/>
      <c r="F153" s="80"/>
      <c r="G153" s="71"/>
      <c r="P153" s="22"/>
      <c r="Q153" s="197"/>
      <c r="R153" s="11"/>
      <c r="S153" s="11"/>
      <c r="T153" s="75"/>
      <c r="U153" s="11"/>
    </row>
    <row r="154" spans="1:23" ht="20.25" hidden="1" x14ac:dyDescent="0.3">
      <c r="A154" s="137" t="s">
        <v>18</v>
      </c>
      <c r="B154" s="2"/>
      <c r="C154" s="130"/>
      <c r="D154" s="129"/>
      <c r="E154" s="129"/>
      <c r="F154" s="50"/>
      <c r="G154" s="71"/>
      <c r="P154" s="22"/>
      <c r="Q154" s="197"/>
      <c r="R154" s="11"/>
      <c r="S154" s="11"/>
      <c r="T154" s="75"/>
      <c r="U154" s="11"/>
    </row>
    <row r="155" spans="1:23" ht="15" hidden="1" x14ac:dyDescent="0.25">
      <c r="A155" s="79"/>
      <c r="B155" s="2"/>
      <c r="C155" s="130"/>
      <c r="D155" s="129"/>
      <c r="E155" s="129"/>
      <c r="F155" s="61" t="s">
        <v>13</v>
      </c>
      <c r="G155" s="71"/>
      <c r="P155" s="135"/>
      <c r="Q155" s="270"/>
      <c r="R155" s="11"/>
      <c r="S155" s="11"/>
      <c r="T155" s="75"/>
      <c r="U155" s="11"/>
    </row>
    <row r="156" spans="1:23" ht="15" hidden="1" x14ac:dyDescent="0.25">
      <c r="A156" s="141" t="s">
        <v>6</v>
      </c>
      <c r="B156" s="2"/>
      <c r="C156" s="130"/>
      <c r="D156" s="129"/>
      <c r="E156" s="129"/>
      <c r="F156" s="61" t="s">
        <v>13</v>
      </c>
      <c r="G156" s="142"/>
      <c r="H156" s="15"/>
      <c r="I156" s="16"/>
      <c r="J156" s="16"/>
      <c r="K156" s="16"/>
      <c r="L156" s="16"/>
      <c r="M156" s="16"/>
      <c r="N156" s="16"/>
      <c r="O156" s="16"/>
      <c r="P156" s="23"/>
      <c r="Q156" s="269"/>
      <c r="R156" s="29"/>
      <c r="S156" s="29"/>
      <c r="T156" s="76"/>
      <c r="U156" s="11"/>
    </row>
    <row r="157" spans="1:23" ht="15" hidden="1" x14ac:dyDescent="0.25">
      <c r="A157" s="141"/>
      <c r="B157" s="2"/>
      <c r="C157" s="130"/>
      <c r="D157" s="129"/>
      <c r="E157" s="129"/>
      <c r="F157" s="61"/>
      <c r="G157" s="142"/>
      <c r="H157" s="15"/>
      <c r="I157" s="16"/>
      <c r="J157" s="16"/>
      <c r="K157" s="16"/>
      <c r="L157" s="16"/>
      <c r="M157" s="16"/>
      <c r="N157" s="16"/>
      <c r="O157" s="16"/>
      <c r="P157" s="23"/>
      <c r="Q157" s="269"/>
      <c r="R157" s="29"/>
      <c r="S157" s="29"/>
      <c r="T157" s="76"/>
      <c r="U157" s="11"/>
    </row>
    <row r="158" spans="1:23" ht="15" hidden="1" x14ac:dyDescent="0.25">
      <c r="A158" s="79" t="s">
        <v>3</v>
      </c>
      <c r="B158" s="65"/>
      <c r="C158" s="130"/>
      <c r="D158" s="129"/>
      <c r="E158" s="129"/>
      <c r="F158" s="61"/>
      <c r="G158" s="142"/>
      <c r="H158" s="15"/>
      <c r="I158" s="16"/>
      <c r="J158" s="16"/>
      <c r="K158" s="16"/>
      <c r="L158" s="16"/>
      <c r="M158" s="16"/>
      <c r="N158" s="16"/>
      <c r="O158" s="16"/>
      <c r="P158" s="23"/>
      <c r="Q158" s="269"/>
      <c r="R158" s="47"/>
      <c r="S158" s="67"/>
      <c r="T158" s="150"/>
      <c r="U158" s="11"/>
    </row>
    <row r="159" spans="1:23" ht="15" hidden="1" x14ac:dyDescent="0.25">
      <c r="A159" s="79"/>
      <c r="B159" s="65"/>
      <c r="C159" s="79"/>
      <c r="D159" s="79"/>
      <c r="E159" s="129"/>
      <c r="F159" s="61"/>
      <c r="G159" s="142"/>
      <c r="H159" s="15"/>
      <c r="I159" s="16"/>
      <c r="J159" s="16"/>
      <c r="K159" s="16"/>
      <c r="L159" s="16"/>
      <c r="M159" s="16"/>
      <c r="N159" s="16"/>
      <c r="O159" s="16"/>
      <c r="P159" s="23"/>
      <c r="Q159" s="269"/>
      <c r="R159" s="47"/>
      <c r="S159" s="67"/>
      <c r="T159" s="150"/>
      <c r="U159" s="11"/>
    </row>
    <row r="160" spans="1:23" ht="15" hidden="1" x14ac:dyDescent="0.25">
      <c r="A160" s="79" t="s">
        <v>3</v>
      </c>
      <c r="B160" s="65"/>
      <c r="C160" s="130"/>
      <c r="D160" s="65"/>
      <c r="E160" s="130"/>
      <c r="F160" s="61"/>
      <c r="G160" s="4"/>
      <c r="H160" s="15"/>
      <c r="I160" s="16"/>
      <c r="J160" s="16"/>
      <c r="K160" s="17"/>
      <c r="L160" s="16"/>
      <c r="M160" s="16"/>
      <c r="N160" s="16"/>
      <c r="O160" s="16"/>
      <c r="P160" s="22"/>
      <c r="Q160" s="197"/>
      <c r="R160" s="47"/>
      <c r="S160" s="67"/>
      <c r="T160" s="150"/>
      <c r="U160" s="68"/>
      <c r="V160" s="62"/>
      <c r="W160" s="62"/>
    </row>
    <row r="161" spans="1:23" ht="15.75" hidden="1" x14ac:dyDescent="0.25">
      <c r="A161" s="132" t="s">
        <v>8</v>
      </c>
      <c r="B161" s="132"/>
      <c r="C161" s="136"/>
      <c r="D161" s="132"/>
      <c r="E161" s="136"/>
      <c r="F161" s="61"/>
      <c r="G161" s="4"/>
      <c r="H161" s="15"/>
      <c r="I161" s="16"/>
      <c r="J161" s="16"/>
      <c r="K161" s="17"/>
      <c r="L161" s="16"/>
      <c r="M161" s="16"/>
      <c r="N161" s="16"/>
      <c r="O161" s="16"/>
      <c r="P161" s="22"/>
      <c r="Q161" s="197"/>
      <c r="R161" s="29"/>
      <c r="S161" s="68"/>
      <c r="T161" s="76"/>
      <c r="U161" s="11"/>
    </row>
    <row r="162" spans="1:23" ht="15.75" hidden="1" x14ac:dyDescent="0.25">
      <c r="A162" s="132"/>
      <c r="B162" s="132"/>
      <c r="C162" s="136"/>
      <c r="D162" s="132"/>
      <c r="E162" s="136"/>
      <c r="F162" s="61"/>
      <c r="G162" s="4"/>
      <c r="H162" s="15"/>
      <c r="I162" s="16"/>
      <c r="J162" s="16"/>
      <c r="K162" s="17"/>
      <c r="L162" s="16"/>
      <c r="M162" s="16"/>
      <c r="N162" s="16"/>
      <c r="O162" s="16"/>
      <c r="P162" s="22"/>
      <c r="Q162" s="197"/>
      <c r="R162" s="47"/>
      <c r="S162" s="67"/>
      <c r="T162" s="150"/>
      <c r="U162" s="11"/>
    </row>
    <row r="163" spans="1:23" ht="15" hidden="1" x14ac:dyDescent="0.25">
      <c r="A163" s="79" t="s">
        <v>3</v>
      </c>
      <c r="B163" s="65"/>
      <c r="C163" s="79"/>
      <c r="D163" s="129"/>
      <c r="E163" s="129"/>
      <c r="F163" s="61"/>
      <c r="G163" s="4"/>
      <c r="H163" s="15"/>
      <c r="I163" s="16"/>
      <c r="J163" s="16"/>
      <c r="K163" s="17"/>
      <c r="L163" s="16"/>
      <c r="M163" s="16"/>
      <c r="N163" s="16"/>
      <c r="O163" s="16"/>
      <c r="P163" s="22"/>
      <c r="Q163" s="197"/>
      <c r="R163" s="47"/>
      <c r="S163" s="67"/>
      <c r="T163" s="150"/>
      <c r="U163" s="11"/>
    </row>
    <row r="164" spans="1:23" ht="15" hidden="1" x14ac:dyDescent="0.25">
      <c r="A164" s="79"/>
      <c r="B164" s="65"/>
      <c r="C164" s="79"/>
      <c r="D164" s="129"/>
      <c r="E164" s="129"/>
      <c r="F164" s="61"/>
      <c r="G164" s="4"/>
      <c r="H164" s="15"/>
      <c r="I164" s="16"/>
      <c r="J164" s="16"/>
      <c r="K164" s="17"/>
      <c r="L164" s="16"/>
      <c r="M164" s="16"/>
      <c r="N164" s="16"/>
      <c r="O164" s="16"/>
      <c r="P164" s="22"/>
      <c r="Q164" s="197"/>
      <c r="R164" s="47"/>
      <c r="S164" s="67"/>
      <c r="T164" s="150"/>
      <c r="U164" s="11"/>
    </row>
    <row r="165" spans="1:23" ht="15" hidden="1" x14ac:dyDescent="0.25">
      <c r="A165" s="79" t="s">
        <v>3</v>
      </c>
      <c r="B165" s="65"/>
      <c r="C165" s="79"/>
      <c r="D165" s="129"/>
      <c r="E165" s="129"/>
      <c r="F165" s="61"/>
      <c r="G165" s="4"/>
      <c r="H165" s="15"/>
      <c r="I165" s="16"/>
      <c r="J165" s="16"/>
      <c r="K165" s="17"/>
      <c r="L165" s="16"/>
      <c r="M165" s="16"/>
      <c r="N165" s="16"/>
      <c r="O165" s="16"/>
      <c r="P165" s="22"/>
      <c r="Q165" s="197"/>
      <c r="R165" s="47"/>
      <c r="S165" s="67"/>
      <c r="T165" s="150"/>
      <c r="U165" s="68"/>
      <c r="V165" s="62"/>
      <c r="W165" s="62"/>
    </row>
    <row r="166" spans="1:23" ht="15" hidden="1" x14ac:dyDescent="0.25">
      <c r="A166" s="132" t="s">
        <v>12</v>
      </c>
      <c r="B166" s="2"/>
      <c r="C166" s="130"/>
      <c r="D166" s="129"/>
      <c r="E166" s="129"/>
      <c r="F166" s="61"/>
      <c r="G166" s="4"/>
      <c r="H166" s="15"/>
      <c r="I166" s="16"/>
      <c r="J166" s="16"/>
      <c r="K166" s="17"/>
      <c r="L166" s="16"/>
      <c r="M166" s="16"/>
      <c r="N166" s="16"/>
      <c r="O166" s="16"/>
      <c r="P166" s="22"/>
      <c r="Q166" s="197"/>
      <c r="R166" s="29"/>
      <c r="S166" s="29"/>
      <c r="T166" s="76"/>
      <c r="U166" s="11"/>
    </row>
    <row r="167" spans="1:23" hidden="1" x14ac:dyDescent="0.2">
      <c r="A167" s="79"/>
      <c r="B167" s="65"/>
      <c r="C167" s="139"/>
      <c r="D167" s="37"/>
      <c r="E167" s="37"/>
      <c r="F167" s="61"/>
      <c r="G167" s="4">
        <f>F167</f>
        <v>0</v>
      </c>
      <c r="H167" s="15"/>
      <c r="I167" s="16" t="s">
        <v>9</v>
      </c>
      <c r="J167" s="16">
        <v>531124</v>
      </c>
      <c r="K167" s="17">
        <v>21.789000000000001</v>
      </c>
      <c r="L167" s="16"/>
      <c r="M167" s="16"/>
      <c r="N167" s="16"/>
      <c r="O167" s="16"/>
      <c r="P167" s="22">
        <v>5000</v>
      </c>
      <c r="Q167" s="197">
        <v>9101231</v>
      </c>
      <c r="R167" s="29"/>
      <c r="S167" s="68"/>
      <c r="T167" s="29"/>
      <c r="U167" s="11"/>
    </row>
    <row r="168" spans="1:23" ht="15" hidden="1" x14ac:dyDescent="0.25">
      <c r="A168" s="129"/>
      <c r="B168" s="2"/>
      <c r="C168" s="130"/>
      <c r="D168" s="129"/>
      <c r="E168" s="129"/>
      <c r="F168" s="80"/>
      <c r="G168" s="61"/>
      <c r="P168" s="22">
        <v>5000</v>
      </c>
      <c r="Q168" s="197">
        <v>9100511</v>
      </c>
      <c r="R168" s="11"/>
      <c r="S168" s="11"/>
      <c r="T168" s="11"/>
      <c r="U168" s="11"/>
    </row>
    <row r="169" spans="1:23" ht="15" hidden="1" x14ac:dyDescent="0.25">
      <c r="A169" s="37"/>
      <c r="B169" s="37" t="s">
        <v>7</v>
      </c>
      <c r="C169" s="38"/>
      <c r="D169" s="38"/>
      <c r="E169" s="38"/>
      <c r="F169" s="71">
        <f>SUM(F155:F168)</f>
        <v>0</v>
      </c>
      <c r="G169" s="70"/>
      <c r="P169" s="22"/>
      <c r="Q169" s="197"/>
      <c r="R169" s="11"/>
      <c r="S169" s="11"/>
      <c r="T169" s="11"/>
      <c r="U169" s="11"/>
    </row>
    <row r="170" spans="1:23" hidden="1" x14ac:dyDescent="0.2">
      <c r="A170" s="29"/>
      <c r="B170" s="29"/>
      <c r="C170" s="47"/>
      <c r="D170" s="47"/>
      <c r="E170" s="47"/>
      <c r="F170" s="61"/>
      <c r="G170" s="4"/>
      <c r="P170" s="22"/>
      <c r="Q170" s="197"/>
      <c r="R170" s="66"/>
      <c r="S170" s="11"/>
      <c r="T170" s="11"/>
      <c r="U170" s="11"/>
    </row>
    <row r="171" spans="1:23" ht="15" hidden="1" x14ac:dyDescent="0.25">
      <c r="A171" s="129" t="s">
        <v>43</v>
      </c>
      <c r="B171" s="129"/>
      <c r="C171" s="129"/>
      <c r="D171" s="129"/>
      <c r="E171" s="129"/>
      <c r="F171" s="50"/>
      <c r="G171" s="50"/>
      <c r="P171" s="22"/>
      <c r="Q171" s="197"/>
      <c r="R171" s="11"/>
      <c r="S171" s="11"/>
      <c r="T171" s="11"/>
      <c r="U171" s="11"/>
    </row>
    <row r="172" spans="1:23" ht="15" hidden="1" x14ac:dyDescent="0.25">
      <c r="A172" s="129" t="s">
        <v>5</v>
      </c>
      <c r="B172" s="2"/>
      <c r="C172" s="140"/>
      <c r="D172" s="129"/>
      <c r="E172" s="129"/>
      <c r="F172" s="61"/>
      <c r="G172" s="61"/>
      <c r="P172" s="22"/>
      <c r="Q172" s="197"/>
      <c r="R172" s="11"/>
      <c r="S172" s="11"/>
      <c r="T172" s="11"/>
      <c r="U172" s="11"/>
    </row>
    <row r="173" spans="1:23" ht="15" hidden="1" x14ac:dyDescent="0.25">
      <c r="A173" s="129"/>
      <c r="B173" s="2"/>
      <c r="C173" s="140"/>
      <c r="D173" s="129"/>
      <c r="E173" s="129"/>
      <c r="F173" s="61"/>
      <c r="G173" s="61"/>
      <c r="P173" s="22"/>
      <c r="Q173" s="197"/>
      <c r="R173" s="11"/>
      <c r="S173" s="11"/>
      <c r="T173" s="11"/>
      <c r="U173" s="11"/>
    </row>
    <row r="174" spans="1:23" ht="15" x14ac:dyDescent="0.25">
      <c r="A174" s="129"/>
      <c r="B174" s="2"/>
      <c r="C174" s="140"/>
      <c r="D174" s="129"/>
      <c r="E174" s="129"/>
      <c r="F174" s="61"/>
      <c r="G174" s="61"/>
      <c r="P174" s="22"/>
      <c r="Q174" s="197"/>
      <c r="R174" s="11"/>
      <c r="S174" s="11"/>
      <c r="T174" s="11"/>
      <c r="U174" s="11"/>
    </row>
    <row r="175" spans="1:23" ht="15" x14ac:dyDescent="0.25">
      <c r="A175" s="129"/>
      <c r="B175" s="2"/>
      <c r="C175" s="140"/>
      <c r="D175" s="129"/>
      <c r="E175" s="129"/>
      <c r="F175" s="61"/>
      <c r="G175" s="61"/>
      <c r="P175" s="22"/>
      <c r="Q175" s="197"/>
      <c r="R175" s="11"/>
      <c r="S175" s="11"/>
      <c r="T175" s="11"/>
      <c r="U175" s="11"/>
    </row>
    <row r="176" spans="1:23" ht="15" x14ac:dyDescent="0.25">
      <c r="A176" s="129"/>
      <c r="B176" s="2"/>
      <c r="C176" s="140"/>
      <c r="D176" s="129"/>
      <c r="E176" s="129"/>
      <c r="F176" s="61"/>
      <c r="G176" s="61"/>
      <c r="P176" s="22"/>
      <c r="Q176" s="197"/>
      <c r="R176" s="11"/>
      <c r="S176" s="11"/>
      <c r="T176" s="11"/>
      <c r="U176" s="11"/>
    </row>
    <row r="177" spans="1:25" s="128" customFormat="1" ht="15" x14ac:dyDescent="0.25">
      <c r="A177" s="129"/>
      <c r="B177" s="2"/>
      <c r="C177" s="130"/>
      <c r="D177" s="129"/>
      <c r="E177" s="129"/>
      <c r="F177" s="61"/>
      <c r="G177" s="61"/>
      <c r="H177" s="19"/>
      <c r="I177" s="5"/>
      <c r="J177" s="5"/>
      <c r="K177" s="5"/>
      <c r="L177" s="5"/>
      <c r="M177" s="5"/>
      <c r="N177" s="5"/>
      <c r="O177" s="5"/>
      <c r="P177" s="22"/>
      <c r="Q177" s="197"/>
      <c r="R177" s="11"/>
      <c r="S177" s="11"/>
      <c r="T177" s="11"/>
      <c r="U177" s="11"/>
      <c r="V177" s="5"/>
      <c r="W177" s="5"/>
      <c r="X177" s="5"/>
      <c r="Y177" s="5"/>
    </row>
    <row r="178" spans="1:25" s="128" customFormat="1" ht="15" x14ac:dyDescent="0.25">
      <c r="A178" s="129"/>
      <c r="B178" s="2"/>
      <c r="C178" s="130"/>
      <c r="D178" s="129"/>
      <c r="E178" s="129"/>
      <c r="F178" s="61"/>
      <c r="G178" s="61"/>
      <c r="H178" s="19"/>
      <c r="I178" s="5"/>
      <c r="J178" s="5"/>
      <c r="K178" s="5"/>
      <c r="L178" s="5"/>
      <c r="M178" s="5"/>
      <c r="N178" s="5"/>
      <c r="O178" s="5"/>
      <c r="P178" s="22"/>
      <c r="Q178" s="197"/>
      <c r="R178" s="11"/>
      <c r="S178" s="11"/>
      <c r="T178" s="11"/>
      <c r="U178" s="11"/>
      <c r="V178" s="5"/>
      <c r="W178" s="5"/>
      <c r="X178" s="5"/>
      <c r="Y178" s="5"/>
    </row>
    <row r="179" spans="1:25" s="128" customFormat="1" ht="15" x14ac:dyDescent="0.25">
      <c r="A179" s="129"/>
      <c r="B179" s="143"/>
      <c r="C179" s="129"/>
      <c r="D179" s="129"/>
      <c r="E179" s="129"/>
      <c r="F179" s="61"/>
      <c r="G179" s="61"/>
      <c r="H179" s="144"/>
      <c r="I179" s="63"/>
      <c r="J179" s="63"/>
      <c r="K179" s="63"/>
      <c r="L179" s="63"/>
      <c r="M179" s="63"/>
      <c r="N179" s="63"/>
      <c r="O179" s="63"/>
      <c r="P179" s="64"/>
      <c r="Q179" s="271"/>
      <c r="R179" s="29"/>
      <c r="S179" s="29"/>
      <c r="T179" s="29"/>
      <c r="U179" s="47"/>
      <c r="V179" s="63"/>
      <c r="W179" s="63"/>
      <c r="X179" s="63"/>
      <c r="Y179" s="5"/>
    </row>
    <row r="180" spans="1:25" s="128" customFormat="1" ht="18" x14ac:dyDescent="0.25">
      <c r="A180" s="131"/>
      <c r="B180" s="145" t="s">
        <v>46</v>
      </c>
      <c r="C180" s="146"/>
      <c r="D180" s="37"/>
      <c r="E180" s="37"/>
      <c r="F180" s="39"/>
      <c r="G180" s="147"/>
      <c r="H180" s="148"/>
      <c r="I180" s="63"/>
      <c r="J180" s="63"/>
      <c r="K180" s="63"/>
      <c r="L180" s="63"/>
      <c r="M180" s="63"/>
      <c r="N180" s="63"/>
      <c r="O180" s="63"/>
      <c r="P180" s="23" t="s">
        <v>11</v>
      </c>
      <c r="Q180" s="269" t="s">
        <v>10</v>
      </c>
      <c r="R180" s="29"/>
      <c r="S180" s="29"/>
      <c r="T180" s="29"/>
      <c r="U180" s="47"/>
      <c r="V180" s="63"/>
      <c r="W180" s="63"/>
      <c r="X180" s="63"/>
      <c r="Y180" s="5"/>
    </row>
    <row r="181" spans="1:25" s="128" customFormat="1" ht="15.75" x14ac:dyDescent="0.25">
      <c r="A181" s="131"/>
      <c r="B181" s="132"/>
      <c r="C181" s="131"/>
      <c r="D181" s="37"/>
      <c r="E181" s="37"/>
      <c r="F181" s="39"/>
      <c r="G181" s="147"/>
      <c r="H181" s="148"/>
      <c r="I181" s="63"/>
      <c r="J181" s="63"/>
      <c r="K181" s="63"/>
      <c r="L181" s="63"/>
      <c r="M181" s="63"/>
      <c r="N181" s="63"/>
      <c r="O181" s="63"/>
      <c r="P181" s="23"/>
      <c r="Q181" s="269"/>
      <c r="R181" s="29"/>
      <c r="S181" s="273"/>
      <c r="T181" s="29"/>
      <c r="U181" s="47"/>
      <c r="V181" s="63"/>
      <c r="W181" s="63"/>
      <c r="X181" s="63"/>
      <c r="Y181" s="5"/>
    </row>
    <row r="182" spans="1:25" s="128" customFormat="1" ht="20.25" x14ac:dyDescent="0.3">
      <c r="A182" s="137" t="s">
        <v>14</v>
      </c>
      <c r="B182" s="132"/>
      <c r="C182" s="131"/>
      <c r="D182" s="37"/>
      <c r="E182" s="37"/>
      <c r="F182" s="82"/>
      <c r="G182" s="147"/>
      <c r="H182" s="148"/>
      <c r="I182" s="63"/>
      <c r="J182" s="63"/>
      <c r="K182" s="63"/>
      <c r="L182" s="63"/>
      <c r="M182" s="63"/>
      <c r="N182" s="63"/>
      <c r="O182" s="63"/>
      <c r="P182" s="23"/>
      <c r="Q182" s="269"/>
      <c r="R182" s="47"/>
      <c r="S182" s="47"/>
      <c r="T182" s="47"/>
      <c r="U182" s="47"/>
      <c r="V182" s="63"/>
      <c r="W182" s="63"/>
      <c r="X182" s="63"/>
      <c r="Y182" s="5"/>
    </row>
    <row r="183" spans="1:25" s="128" customFormat="1" ht="15.75" x14ac:dyDescent="0.25">
      <c r="A183" s="131"/>
      <c r="B183" s="65"/>
      <c r="C183" s="129"/>
      <c r="D183" s="129"/>
      <c r="E183" s="169"/>
      <c r="F183" s="61"/>
      <c r="G183" s="147"/>
      <c r="H183" s="148"/>
      <c r="I183" s="63"/>
      <c r="J183" s="63"/>
      <c r="K183" s="63"/>
      <c r="L183" s="63"/>
      <c r="M183" s="63"/>
      <c r="N183" s="63"/>
      <c r="O183" s="63"/>
      <c r="P183" s="23"/>
      <c r="Q183" s="269"/>
      <c r="R183" s="47"/>
      <c r="S183" s="47"/>
      <c r="T183" s="150"/>
      <c r="U183" s="47"/>
      <c r="V183" s="63"/>
      <c r="W183" s="63"/>
      <c r="X183" s="63"/>
      <c r="Y183" s="5"/>
    </row>
    <row r="184" spans="1:25" s="128" customFormat="1" ht="15.75" x14ac:dyDescent="0.25">
      <c r="A184" s="47" t="s">
        <v>27</v>
      </c>
      <c r="B184" s="186" t="s">
        <v>90</v>
      </c>
      <c r="C184" s="129"/>
      <c r="D184" s="129"/>
      <c r="E184" s="169"/>
      <c r="F184" s="61">
        <v>1489000</v>
      </c>
      <c r="G184" s="147"/>
      <c r="H184" s="148"/>
      <c r="I184" s="63"/>
      <c r="J184" s="63"/>
      <c r="K184" s="63"/>
      <c r="L184" s="63"/>
      <c r="M184" s="63"/>
      <c r="N184" s="63"/>
      <c r="O184" s="63"/>
      <c r="P184" s="23"/>
      <c r="Q184" s="269"/>
      <c r="R184" s="47"/>
      <c r="S184" s="67"/>
      <c r="T184" s="150"/>
      <c r="U184" s="47"/>
      <c r="V184" s="63"/>
      <c r="W184" s="63"/>
      <c r="X184" s="63"/>
      <c r="Y184" s="5"/>
    </row>
    <row r="185" spans="1:25" s="128" customFormat="1" ht="15.75" x14ac:dyDescent="0.25">
      <c r="A185" s="47"/>
      <c r="B185" s="79"/>
      <c r="C185" s="131"/>
      <c r="D185" s="37"/>
      <c r="E185" s="170"/>
      <c r="F185" s="61"/>
      <c r="G185" s="147"/>
      <c r="H185" s="148"/>
      <c r="I185" s="63"/>
      <c r="J185" s="63"/>
      <c r="K185" s="63"/>
      <c r="L185" s="63"/>
      <c r="M185" s="63"/>
      <c r="N185" s="63"/>
      <c r="O185" s="63"/>
      <c r="P185" s="23"/>
      <c r="Q185" s="269"/>
      <c r="R185" s="47"/>
      <c r="S185" s="67"/>
      <c r="T185" s="150"/>
      <c r="U185" s="47"/>
      <c r="V185" s="63"/>
      <c r="W185" s="63"/>
      <c r="X185" s="63"/>
      <c r="Y185" s="5"/>
    </row>
    <row r="186" spans="1:25" s="128" customFormat="1" x14ac:dyDescent="0.2">
      <c r="A186" s="65"/>
      <c r="B186" s="65"/>
      <c r="C186" s="37"/>
      <c r="D186" s="37"/>
      <c r="E186" s="37"/>
      <c r="F186" s="61"/>
      <c r="G186" s="147"/>
      <c r="H186" s="148"/>
      <c r="I186" s="63"/>
      <c r="J186" s="63"/>
      <c r="K186" s="63"/>
      <c r="L186" s="63"/>
      <c r="M186" s="63"/>
      <c r="N186" s="63"/>
      <c r="O186" s="63"/>
      <c r="P186" s="23"/>
      <c r="Q186" s="269"/>
      <c r="R186" s="47"/>
      <c r="S186" s="67"/>
      <c r="T186" s="150"/>
      <c r="U186" s="47"/>
      <c r="V186" s="63"/>
      <c r="W186" s="63"/>
      <c r="X186" s="63"/>
      <c r="Y186" s="5"/>
    </row>
    <row r="187" spans="1:25" s="128" customFormat="1" ht="15.75" x14ac:dyDescent="0.25">
      <c r="A187" s="149"/>
      <c r="B187" s="131" t="s">
        <v>4</v>
      </c>
      <c r="C187" s="37"/>
      <c r="D187" s="47"/>
      <c r="E187" s="47"/>
      <c r="F187" s="71">
        <f>E184</f>
        <v>0</v>
      </c>
      <c r="G187" s="70"/>
      <c r="H187" s="148"/>
      <c r="I187" s="63"/>
      <c r="J187" s="63"/>
      <c r="K187" s="63"/>
      <c r="L187" s="63"/>
      <c r="M187" s="63"/>
      <c r="N187" s="63"/>
      <c r="O187" s="63"/>
      <c r="P187" s="64"/>
      <c r="Q187" s="271"/>
      <c r="R187" s="47"/>
      <c r="S187" s="67"/>
      <c r="T187" s="150"/>
      <c r="U187" s="47"/>
      <c r="V187" s="63"/>
      <c r="W187" s="63"/>
      <c r="X187" s="63"/>
      <c r="Y187" s="5"/>
    </row>
    <row r="188" spans="1:25" s="128" customFormat="1" ht="15.75" x14ac:dyDescent="0.25">
      <c r="A188" s="149"/>
      <c r="B188" s="29"/>
      <c r="C188" s="29"/>
      <c r="D188" s="47"/>
      <c r="E188" s="47"/>
      <c r="F188" s="71"/>
      <c r="G188" s="70"/>
      <c r="H188" s="148"/>
      <c r="I188" s="63"/>
      <c r="J188" s="63"/>
      <c r="K188" s="63"/>
      <c r="L188" s="63"/>
      <c r="M188" s="63"/>
      <c r="N188" s="63"/>
      <c r="O188" s="63"/>
      <c r="P188" s="64"/>
      <c r="Q188" s="271"/>
      <c r="R188" s="47"/>
      <c r="S188" s="67"/>
      <c r="T188" s="150"/>
      <c r="U188" s="47"/>
      <c r="V188" s="63"/>
      <c r="W188" s="63"/>
      <c r="X188" s="63"/>
      <c r="Y188" s="5"/>
    </row>
    <row r="189" spans="1:25" s="128" customFormat="1" ht="15" x14ac:dyDescent="0.25">
      <c r="A189" s="241" t="s">
        <v>98</v>
      </c>
      <c r="B189" s="222"/>
      <c r="C189" s="222"/>
      <c r="D189" s="222"/>
      <c r="E189" s="222"/>
      <c r="F189" s="242"/>
      <c r="G189" s="243"/>
      <c r="H189" s="148"/>
      <c r="I189" s="63"/>
      <c r="J189" s="63"/>
      <c r="K189" s="63"/>
      <c r="L189" s="63"/>
      <c r="M189" s="63"/>
      <c r="N189" s="63"/>
      <c r="O189" s="63"/>
      <c r="P189" s="64"/>
      <c r="Q189" s="271"/>
      <c r="R189" s="47"/>
      <c r="S189" s="68"/>
      <c r="T189" s="150"/>
      <c r="U189" s="47"/>
      <c r="V189" s="63"/>
      <c r="W189" s="63"/>
      <c r="X189" s="63"/>
      <c r="Y189" s="5"/>
    </row>
    <row r="190" spans="1:25" s="128" customFormat="1" ht="15" x14ac:dyDescent="0.25">
      <c r="A190" s="244" t="s">
        <v>48</v>
      </c>
      <c r="B190" s="245"/>
      <c r="C190" s="246">
        <v>28307000</v>
      </c>
      <c r="D190" s="247"/>
      <c r="E190" s="247"/>
      <c r="F190" s="248"/>
      <c r="G190" s="249"/>
      <c r="H190" s="148"/>
      <c r="I190" s="63"/>
      <c r="J190" s="63"/>
      <c r="K190" s="63"/>
      <c r="L190" s="63"/>
      <c r="M190" s="63"/>
      <c r="N190" s="63"/>
      <c r="O190" s="63"/>
      <c r="P190" s="64"/>
      <c r="Q190" s="271"/>
      <c r="R190" s="47"/>
      <c r="S190" s="47"/>
      <c r="T190" s="150"/>
      <c r="U190" s="47"/>
      <c r="V190" s="63"/>
      <c r="W190" s="63"/>
      <c r="X190" s="63"/>
      <c r="Y190" s="5"/>
    </row>
    <row r="191" spans="1:25" s="128" customFormat="1" ht="15" x14ac:dyDescent="0.25">
      <c r="A191" s="129"/>
      <c r="B191" s="143"/>
      <c r="C191" s="151"/>
      <c r="D191" s="129"/>
      <c r="E191" s="129"/>
      <c r="F191" s="71"/>
      <c r="G191" s="71"/>
      <c r="H191" s="148"/>
      <c r="I191" s="63"/>
      <c r="J191" s="63"/>
      <c r="K191" s="63"/>
      <c r="L191" s="63"/>
      <c r="M191" s="63"/>
      <c r="N191" s="63"/>
      <c r="O191" s="63"/>
      <c r="P191" s="64"/>
      <c r="Q191" s="271"/>
      <c r="R191" s="47"/>
      <c r="S191" s="47"/>
      <c r="T191" s="150"/>
      <c r="U191" s="47"/>
      <c r="V191" s="63"/>
      <c r="W191" s="63"/>
      <c r="X191" s="63"/>
      <c r="Y191" s="5"/>
    </row>
    <row r="192" spans="1:25" s="128" customFormat="1" ht="15" x14ac:dyDescent="0.25">
      <c r="A192" s="129"/>
      <c r="B192" s="143"/>
      <c r="C192" s="129"/>
      <c r="D192" s="129"/>
      <c r="E192" s="129"/>
      <c r="F192" s="71"/>
      <c r="G192" s="71"/>
      <c r="H192" s="148"/>
      <c r="I192" s="63"/>
      <c r="J192" s="63"/>
      <c r="K192" s="63"/>
      <c r="L192" s="63"/>
      <c r="M192" s="63"/>
      <c r="N192" s="63"/>
      <c r="O192" s="63"/>
      <c r="P192" s="64"/>
      <c r="Q192" s="271"/>
      <c r="R192" s="47"/>
      <c r="S192" s="47"/>
      <c r="T192" s="150"/>
      <c r="U192" s="47"/>
      <c r="V192" s="63"/>
      <c r="W192" s="63"/>
      <c r="X192" s="63"/>
      <c r="Y192" s="5"/>
    </row>
    <row r="193" spans="1:25" s="128" customFormat="1" ht="20.25" x14ac:dyDescent="0.3">
      <c r="A193" s="137" t="s">
        <v>18</v>
      </c>
      <c r="B193" s="143"/>
      <c r="C193" s="129"/>
      <c r="D193" s="129"/>
      <c r="E193" s="129"/>
      <c r="F193" s="71"/>
      <c r="G193" s="71"/>
      <c r="H193" s="148"/>
      <c r="I193" s="63"/>
      <c r="J193" s="63"/>
      <c r="K193" s="63"/>
      <c r="L193" s="63"/>
      <c r="M193" s="63"/>
      <c r="N193" s="63"/>
      <c r="O193" s="63"/>
      <c r="P193" s="64"/>
      <c r="Q193" s="271"/>
      <c r="R193" s="47"/>
      <c r="S193" s="47"/>
      <c r="T193" s="150"/>
      <c r="U193" s="47"/>
      <c r="V193" s="63"/>
      <c r="W193" s="63"/>
      <c r="X193" s="63"/>
      <c r="Y193" s="5"/>
    </row>
    <row r="194" spans="1:25" s="128" customFormat="1" ht="15" x14ac:dyDescent="0.25">
      <c r="A194" s="79"/>
      <c r="B194" s="143"/>
      <c r="C194" s="129"/>
      <c r="D194" s="129"/>
      <c r="E194" s="129"/>
      <c r="F194" s="61" t="s">
        <v>13</v>
      </c>
      <c r="G194" s="71"/>
      <c r="H194" s="148"/>
      <c r="I194" s="63"/>
      <c r="J194" s="63"/>
      <c r="K194" s="63"/>
      <c r="L194" s="63"/>
      <c r="M194" s="63"/>
      <c r="N194" s="63"/>
      <c r="O194" s="63"/>
      <c r="P194" s="23"/>
      <c r="Q194" s="269"/>
      <c r="R194" s="47"/>
      <c r="S194" s="47"/>
      <c r="T194" s="150"/>
      <c r="U194" s="47"/>
      <c r="V194" s="63"/>
      <c r="W194" s="63"/>
      <c r="X194" s="63"/>
      <c r="Y194" s="5"/>
    </row>
    <row r="195" spans="1:25" s="128" customFormat="1" ht="15" x14ac:dyDescent="0.25">
      <c r="A195" s="79"/>
      <c r="B195" s="65"/>
      <c r="C195" s="79"/>
      <c r="D195" s="129"/>
      <c r="E195" s="169"/>
      <c r="F195" s="171"/>
      <c r="G195" s="193"/>
      <c r="H195" s="70"/>
      <c r="I195" s="16"/>
      <c r="J195" s="16"/>
      <c r="K195" s="17"/>
      <c r="L195" s="16"/>
      <c r="M195" s="16"/>
      <c r="N195" s="16"/>
      <c r="O195" s="16"/>
      <c r="P195" s="64"/>
      <c r="Q195" s="271"/>
      <c r="R195" s="47"/>
      <c r="S195" s="67"/>
      <c r="T195" s="150"/>
      <c r="U195" s="68"/>
      <c r="V195" s="62"/>
      <c r="W195" s="62"/>
      <c r="X195" s="63"/>
      <c r="Y195" s="5"/>
    </row>
    <row r="196" spans="1:25" s="128" customFormat="1" ht="15" x14ac:dyDescent="0.25">
      <c r="A196" s="132" t="s">
        <v>12</v>
      </c>
      <c r="B196" s="143"/>
      <c r="C196" s="129"/>
      <c r="D196" s="129"/>
      <c r="E196" s="169"/>
      <c r="F196" s="171"/>
      <c r="G196" s="193"/>
      <c r="H196" s="70"/>
      <c r="I196" s="16"/>
      <c r="J196" s="16"/>
      <c r="K196" s="17"/>
      <c r="L196" s="16"/>
      <c r="M196" s="16"/>
      <c r="N196" s="16"/>
      <c r="O196" s="16"/>
      <c r="P196" s="64"/>
      <c r="Q196" s="271"/>
      <c r="R196" s="47"/>
      <c r="S196" s="67"/>
      <c r="T196" s="150"/>
      <c r="U196" s="47"/>
      <c r="V196" s="63"/>
      <c r="W196" s="63"/>
      <c r="X196" s="63"/>
      <c r="Y196" s="5"/>
    </row>
    <row r="197" spans="1:25" s="128" customFormat="1" ht="15" x14ac:dyDescent="0.25">
      <c r="A197" s="79" t="s">
        <v>3</v>
      </c>
      <c r="B197" s="65" t="s">
        <v>65</v>
      </c>
      <c r="C197" s="129"/>
      <c r="D197" s="129"/>
      <c r="E197" s="169"/>
      <c r="F197" s="171">
        <v>500000</v>
      </c>
      <c r="G197" s="193"/>
      <c r="H197" s="70"/>
      <c r="I197" s="16"/>
      <c r="J197" s="16"/>
      <c r="K197" s="17"/>
      <c r="L197" s="16"/>
      <c r="M197" s="16"/>
      <c r="N197" s="16"/>
      <c r="O197" s="16"/>
      <c r="P197" s="64"/>
      <c r="Q197" s="271"/>
      <c r="R197" s="47"/>
      <c r="S197" s="67"/>
      <c r="T197" s="150"/>
      <c r="U197" s="47"/>
      <c r="V197" s="63"/>
      <c r="W197" s="63"/>
      <c r="X197" s="63"/>
      <c r="Y197" s="5"/>
    </row>
    <row r="198" spans="1:25" s="128" customFormat="1" ht="15" x14ac:dyDescent="0.25">
      <c r="A198" s="132"/>
      <c r="B198" s="65" t="s">
        <v>72</v>
      </c>
      <c r="C198" s="79"/>
      <c r="D198" s="129"/>
      <c r="E198" s="169"/>
      <c r="F198" s="171">
        <v>99000</v>
      </c>
      <c r="G198" s="193"/>
      <c r="H198" s="70"/>
      <c r="I198" s="16"/>
      <c r="J198" s="16"/>
      <c r="K198" s="17"/>
      <c r="L198" s="16"/>
      <c r="M198" s="16"/>
      <c r="N198" s="16"/>
      <c r="O198" s="16"/>
      <c r="P198" s="64"/>
      <c r="Q198" s="271"/>
      <c r="R198" s="47"/>
      <c r="S198" s="67"/>
      <c r="T198" s="150"/>
      <c r="U198" s="47"/>
      <c r="V198" s="63"/>
      <c r="W198" s="63"/>
      <c r="X198" s="63"/>
      <c r="Y198" s="5"/>
    </row>
    <row r="199" spans="1:25" s="128" customFormat="1" ht="15" x14ac:dyDescent="0.25">
      <c r="A199" s="132"/>
      <c r="B199" s="65" t="s">
        <v>73</v>
      </c>
      <c r="C199" s="79"/>
      <c r="D199" s="129"/>
      <c r="E199" s="169"/>
      <c r="F199" s="171">
        <v>418000</v>
      </c>
      <c r="G199" s="193"/>
      <c r="H199" s="70"/>
      <c r="I199" s="16"/>
      <c r="J199" s="16"/>
      <c r="K199" s="17"/>
      <c r="L199" s="16"/>
      <c r="M199" s="16"/>
      <c r="N199" s="16"/>
      <c r="O199" s="16"/>
      <c r="P199" s="64"/>
      <c r="Q199" s="271"/>
      <c r="R199" s="47"/>
      <c r="S199" s="67"/>
      <c r="T199" s="150"/>
      <c r="U199" s="47"/>
      <c r="V199" s="63"/>
      <c r="W199" s="63"/>
      <c r="X199" s="63"/>
      <c r="Y199" s="5"/>
    </row>
    <row r="200" spans="1:25" s="128" customFormat="1" ht="15" x14ac:dyDescent="0.25">
      <c r="A200" s="132"/>
      <c r="B200" s="65" t="s">
        <v>74</v>
      </c>
      <c r="C200" s="79"/>
      <c r="D200" s="129"/>
      <c r="E200" s="169"/>
      <c r="F200" s="171">
        <v>423000</v>
      </c>
      <c r="G200" s="193"/>
      <c r="H200" s="70"/>
      <c r="I200" s="16"/>
      <c r="J200" s="16"/>
      <c r="K200" s="17"/>
      <c r="L200" s="16"/>
      <c r="M200" s="16"/>
      <c r="N200" s="16"/>
      <c r="O200" s="16"/>
      <c r="P200" s="64"/>
      <c r="Q200" s="271"/>
      <c r="R200" s="47"/>
      <c r="S200" s="67"/>
      <c r="T200" s="150"/>
      <c r="U200" s="47"/>
      <c r="V200" s="63"/>
      <c r="W200" s="63"/>
      <c r="X200" s="63"/>
      <c r="Y200" s="5"/>
    </row>
    <row r="201" spans="1:25" s="128" customFormat="1" ht="15" x14ac:dyDescent="0.25">
      <c r="A201" s="132"/>
      <c r="B201" s="65" t="s">
        <v>75</v>
      </c>
      <c r="C201" s="79"/>
      <c r="D201" s="129"/>
      <c r="E201" s="169"/>
      <c r="F201" s="171">
        <v>31000</v>
      </c>
      <c r="G201" s="193"/>
      <c r="H201" s="70"/>
      <c r="I201" s="16"/>
      <c r="J201" s="16"/>
      <c r="K201" s="17"/>
      <c r="L201" s="16"/>
      <c r="M201" s="16"/>
      <c r="N201" s="16"/>
      <c r="O201" s="16"/>
      <c r="P201" s="64"/>
      <c r="Q201" s="271"/>
      <c r="R201" s="47"/>
      <c r="S201" s="67"/>
      <c r="T201" s="150"/>
      <c r="U201" s="47"/>
      <c r="V201" s="63"/>
      <c r="W201" s="63"/>
      <c r="X201" s="63"/>
      <c r="Y201" s="5"/>
    </row>
    <row r="202" spans="1:25" s="128" customFormat="1" ht="15" x14ac:dyDescent="0.25">
      <c r="A202" s="132"/>
      <c r="B202" s="65" t="s">
        <v>101</v>
      </c>
      <c r="C202" s="79"/>
      <c r="D202" s="129"/>
      <c r="E202" s="169"/>
      <c r="F202" s="171">
        <v>18000</v>
      </c>
      <c r="G202" s="193"/>
      <c r="H202" s="70"/>
      <c r="I202" s="16"/>
      <c r="J202" s="16"/>
      <c r="K202" s="17"/>
      <c r="L202" s="16"/>
      <c r="M202" s="16"/>
      <c r="N202" s="16"/>
      <c r="O202" s="16"/>
      <c r="P202" s="64"/>
      <c r="Q202" s="271"/>
      <c r="R202" s="67">
        <f>SUM(F197:F202)</f>
        <v>1489000</v>
      </c>
      <c r="S202" s="67"/>
      <c r="T202" s="150"/>
      <c r="U202" s="47"/>
      <c r="V202" s="63"/>
      <c r="W202" s="63"/>
      <c r="X202" s="63"/>
      <c r="Y202" s="5"/>
    </row>
    <row r="203" spans="1:25" s="128" customFormat="1" x14ac:dyDescent="0.2">
      <c r="A203" s="79" t="s">
        <v>3</v>
      </c>
      <c r="B203" s="65"/>
      <c r="C203" s="38"/>
      <c r="D203" s="37"/>
      <c r="E203" s="170"/>
      <c r="F203" s="171"/>
      <c r="G203" s="193"/>
      <c r="H203" s="70"/>
      <c r="I203" s="16" t="s">
        <v>9</v>
      </c>
      <c r="J203" s="16">
        <v>531124</v>
      </c>
      <c r="K203" s="17">
        <v>21.789000000000001</v>
      </c>
      <c r="L203" s="16"/>
      <c r="M203" s="16"/>
      <c r="N203" s="16"/>
      <c r="O203" s="16"/>
      <c r="P203" s="64">
        <v>5000</v>
      </c>
      <c r="Q203" s="271">
        <v>9101231</v>
      </c>
      <c r="R203" s="272"/>
      <c r="S203" s="67"/>
      <c r="T203" s="47"/>
      <c r="U203" s="47"/>
      <c r="V203" s="63"/>
      <c r="W203" s="63"/>
      <c r="X203" s="63"/>
      <c r="Y203" s="5"/>
    </row>
    <row r="204" spans="1:25" s="128" customFormat="1" ht="15" x14ac:dyDescent="0.25">
      <c r="A204" s="129"/>
      <c r="B204" s="65"/>
      <c r="C204" s="79"/>
      <c r="D204" s="129"/>
      <c r="E204" s="169"/>
      <c r="F204" s="172"/>
      <c r="G204" s="171"/>
      <c r="H204" s="148"/>
      <c r="I204" s="63"/>
      <c r="J204" s="63"/>
      <c r="K204" s="63"/>
      <c r="L204" s="63"/>
      <c r="M204" s="63"/>
      <c r="N204" s="63"/>
      <c r="O204" s="63"/>
      <c r="P204" s="64">
        <v>5000</v>
      </c>
      <c r="Q204" s="271">
        <v>9100511</v>
      </c>
      <c r="R204" s="47"/>
      <c r="S204" s="47"/>
      <c r="T204" s="47"/>
      <c r="U204" s="47"/>
      <c r="V204" s="63"/>
      <c r="W204" s="63"/>
      <c r="X204" s="63"/>
      <c r="Y204" s="5"/>
    </row>
    <row r="205" spans="1:25" s="128" customFormat="1" ht="15" x14ac:dyDescent="0.25">
      <c r="A205" s="37"/>
      <c r="B205" s="37" t="s">
        <v>7</v>
      </c>
      <c r="C205" s="38"/>
      <c r="D205" s="38"/>
      <c r="E205" s="170"/>
      <c r="F205" s="172">
        <f>SUM(F197:F204)</f>
        <v>1489000</v>
      </c>
      <c r="G205" s="194"/>
      <c r="H205" s="148"/>
      <c r="I205" s="63"/>
      <c r="J205" s="63"/>
      <c r="K205" s="63"/>
      <c r="L205" s="63"/>
      <c r="M205" s="63"/>
      <c r="N205" s="63"/>
      <c r="O205" s="63"/>
      <c r="P205" s="64"/>
      <c r="Q205" s="271"/>
      <c r="R205" s="47"/>
      <c r="S205" s="68"/>
      <c r="T205" s="47"/>
      <c r="U205" s="47"/>
      <c r="V205" s="63"/>
      <c r="W205" s="63"/>
      <c r="X205" s="63"/>
      <c r="Y205" s="5"/>
    </row>
    <row r="206" spans="1:25" s="128" customFormat="1" x14ac:dyDescent="0.2">
      <c r="A206" s="29"/>
      <c r="B206" s="29"/>
      <c r="C206" s="47"/>
      <c r="D206" s="47"/>
      <c r="E206" s="67"/>
      <c r="F206" s="171"/>
      <c r="G206" s="193"/>
      <c r="H206" s="148"/>
      <c r="I206" s="63"/>
      <c r="J206" s="63"/>
      <c r="K206" s="63"/>
      <c r="L206" s="63"/>
      <c r="M206" s="63"/>
      <c r="N206" s="63"/>
      <c r="O206" s="63"/>
      <c r="P206" s="64"/>
      <c r="Q206" s="271"/>
      <c r="R206" s="67"/>
      <c r="S206" s="47"/>
      <c r="T206" s="47"/>
      <c r="U206" s="47"/>
      <c r="V206" s="63"/>
      <c r="W206" s="63"/>
      <c r="X206" s="63"/>
      <c r="Y206" s="5"/>
    </row>
    <row r="207" spans="1:25" s="128" customFormat="1" ht="15" x14ac:dyDescent="0.25">
      <c r="A207" s="241" t="s">
        <v>98</v>
      </c>
      <c r="B207" s="222"/>
      <c r="C207" s="222"/>
      <c r="D207" s="222"/>
      <c r="E207" s="222"/>
      <c r="F207" s="242"/>
      <c r="G207" s="243"/>
      <c r="H207" s="148"/>
      <c r="I207" s="63"/>
      <c r="J207" s="63"/>
      <c r="K207" s="63"/>
      <c r="L207" s="63"/>
      <c r="M207" s="63"/>
      <c r="N207" s="63"/>
      <c r="O207" s="63"/>
      <c r="P207" s="64"/>
      <c r="Q207" s="271"/>
      <c r="R207" s="47"/>
      <c r="S207" s="47"/>
      <c r="T207" s="47"/>
      <c r="U207" s="47"/>
      <c r="V207" s="63"/>
      <c r="W207" s="63"/>
      <c r="X207" s="63"/>
      <c r="Y207" s="5"/>
    </row>
    <row r="208" spans="1:25" s="128" customFormat="1" ht="15" x14ac:dyDescent="0.25">
      <c r="A208" s="244" t="s">
        <v>47</v>
      </c>
      <c r="B208" s="245"/>
      <c r="C208" s="246">
        <v>28307000</v>
      </c>
      <c r="D208" s="247"/>
      <c r="E208" s="247"/>
      <c r="F208" s="248"/>
      <c r="G208" s="249"/>
      <c r="H208" s="148"/>
      <c r="I208" s="63"/>
      <c r="J208" s="63"/>
      <c r="K208" s="63"/>
      <c r="L208" s="63"/>
      <c r="M208" s="63"/>
      <c r="N208" s="63"/>
      <c r="O208" s="63"/>
      <c r="P208" s="64"/>
      <c r="Q208" s="271"/>
      <c r="R208" s="47"/>
      <c r="S208" s="47"/>
      <c r="T208" s="47"/>
      <c r="U208" s="47"/>
      <c r="V208" s="63"/>
      <c r="W208" s="63"/>
      <c r="X208" s="63"/>
      <c r="Y208" s="5"/>
    </row>
    <row r="209" spans="1:25" s="128" customFormat="1" ht="15" x14ac:dyDescent="0.25">
      <c r="A209" s="129"/>
      <c r="B209" s="143"/>
      <c r="C209" s="151"/>
      <c r="D209" s="129"/>
      <c r="E209" s="129"/>
      <c r="F209" s="61"/>
      <c r="G209" s="61"/>
      <c r="H209" s="148"/>
      <c r="I209" s="63"/>
      <c r="J209" s="63"/>
      <c r="K209" s="63"/>
      <c r="L209" s="63"/>
      <c r="M209" s="63"/>
      <c r="N209" s="63"/>
      <c r="O209" s="63"/>
      <c r="P209" s="64"/>
      <c r="Q209" s="271"/>
      <c r="R209" s="47"/>
      <c r="S209" s="47"/>
      <c r="T209" s="47"/>
      <c r="U209" s="47"/>
      <c r="V209" s="63"/>
      <c r="W209" s="63"/>
      <c r="X209" s="63"/>
      <c r="Y209" s="5"/>
    </row>
    <row r="210" spans="1:25" s="128" customFormat="1" ht="15" x14ac:dyDescent="0.25">
      <c r="A210" s="129"/>
      <c r="B210" s="143"/>
      <c r="C210" s="151"/>
      <c r="D210" s="129"/>
      <c r="E210" s="129"/>
      <c r="F210" s="61"/>
      <c r="G210" s="61"/>
      <c r="H210" s="148"/>
      <c r="I210" s="63"/>
      <c r="J210" s="63"/>
      <c r="K210" s="63"/>
      <c r="L210" s="63"/>
      <c r="M210" s="63"/>
      <c r="N210" s="63"/>
      <c r="O210" s="63"/>
      <c r="P210" s="64"/>
      <c r="Q210" s="64"/>
      <c r="R210" s="63"/>
      <c r="S210" s="63"/>
      <c r="T210" s="63"/>
      <c r="U210" s="63"/>
      <c r="V210" s="63"/>
      <c r="W210" s="63"/>
      <c r="X210" s="63"/>
      <c r="Y210" s="5"/>
    </row>
    <row r="211" spans="1:25" s="128" customFormat="1" ht="15" x14ac:dyDescent="0.25">
      <c r="A211" s="129"/>
      <c r="B211" s="143"/>
      <c r="C211" s="151"/>
      <c r="D211" s="129"/>
      <c r="E211" s="129"/>
      <c r="F211" s="61"/>
      <c r="G211" s="61"/>
      <c r="H211" s="148"/>
      <c r="I211" s="63"/>
      <c r="J211" s="63"/>
      <c r="K211" s="63"/>
      <c r="L211" s="63"/>
      <c r="M211" s="63"/>
      <c r="N211" s="63"/>
      <c r="O211" s="63"/>
      <c r="P211" s="64"/>
      <c r="Q211" s="64"/>
      <c r="R211" s="63"/>
      <c r="S211" s="63"/>
      <c r="T211" s="63"/>
      <c r="U211" s="63"/>
      <c r="V211" s="63"/>
      <c r="W211" s="63"/>
      <c r="X211" s="63"/>
      <c r="Y211" s="5"/>
    </row>
    <row r="212" spans="1:25" ht="15" x14ac:dyDescent="0.25">
      <c r="A212" s="129"/>
      <c r="B212" s="143"/>
      <c r="C212" s="151"/>
      <c r="D212" s="129"/>
      <c r="E212" s="129"/>
      <c r="F212" s="61"/>
      <c r="G212" s="61"/>
      <c r="H212" s="148"/>
      <c r="I212" s="63"/>
      <c r="J212" s="63"/>
      <c r="K212" s="63"/>
      <c r="L212" s="63"/>
      <c r="M212" s="63"/>
      <c r="N212" s="63"/>
      <c r="O212" s="63"/>
      <c r="P212" s="64"/>
      <c r="Q212" s="64"/>
      <c r="R212" s="63"/>
      <c r="S212" s="63"/>
      <c r="T212" s="63"/>
      <c r="U212" s="63"/>
      <c r="V212" s="63"/>
      <c r="W212" s="63"/>
      <c r="X212" s="63"/>
    </row>
    <row r="213" spans="1:25" ht="15" x14ac:dyDescent="0.25">
      <c r="A213" s="129"/>
      <c r="B213" s="143"/>
      <c r="C213" s="151"/>
      <c r="D213" s="129"/>
      <c r="E213" s="129"/>
      <c r="F213" s="61"/>
      <c r="G213" s="61"/>
      <c r="H213" s="148"/>
      <c r="I213" s="63"/>
      <c r="J213" s="63"/>
      <c r="K213" s="63"/>
      <c r="L213" s="63"/>
      <c r="M213" s="63"/>
      <c r="N213" s="63"/>
      <c r="O213" s="63"/>
      <c r="P213" s="64"/>
      <c r="Q213" s="64"/>
      <c r="R213" s="63"/>
      <c r="S213" s="63"/>
      <c r="T213" s="63"/>
      <c r="U213" s="63"/>
      <c r="V213" s="63"/>
      <c r="W213" s="63"/>
      <c r="X213" s="63"/>
    </row>
    <row r="214" spans="1:25" ht="15.75" x14ac:dyDescent="0.25">
      <c r="A214" s="33"/>
      <c r="B214" s="34"/>
      <c r="C214" s="106" t="s">
        <v>32</v>
      </c>
      <c r="D214" s="106" t="s">
        <v>35</v>
      </c>
      <c r="E214" s="106" t="s">
        <v>45</v>
      </c>
      <c r="F214" s="107" t="s">
        <v>34</v>
      </c>
      <c r="G214" s="107" t="s">
        <v>33</v>
      </c>
      <c r="H214" s="99"/>
      <c r="I214" s="102"/>
      <c r="J214" s="102"/>
      <c r="K214" s="102"/>
      <c r="L214" s="102"/>
      <c r="M214" s="102"/>
      <c r="N214" s="102"/>
      <c r="O214" s="102"/>
      <c r="P214" s="102"/>
      <c r="Q214" s="102"/>
      <c r="R214" s="106" t="s">
        <v>40</v>
      </c>
      <c r="S214" s="106" t="s">
        <v>33</v>
      </c>
      <c r="T214" s="106" t="s">
        <v>63</v>
      </c>
      <c r="U214" s="106" t="s">
        <v>33</v>
      </c>
      <c r="V214" s="106" t="s">
        <v>102</v>
      </c>
      <c r="W214" s="106" t="s">
        <v>33</v>
      </c>
      <c r="X214" s="63"/>
    </row>
    <row r="215" spans="1:25" ht="15.75" x14ac:dyDescent="0.25">
      <c r="A215" s="33"/>
      <c r="B215" s="33"/>
      <c r="C215" s="73"/>
      <c r="D215" s="74"/>
      <c r="E215" s="73"/>
      <c r="F215" s="69"/>
      <c r="G215" s="35"/>
      <c r="H215" s="148"/>
      <c r="I215" s="63"/>
      <c r="J215" s="63"/>
      <c r="K215" s="63"/>
      <c r="L215" s="63"/>
      <c r="M215" s="63"/>
      <c r="N215" s="63"/>
      <c r="O215" s="63"/>
      <c r="P215" s="63"/>
      <c r="Q215" s="63"/>
      <c r="R215" s="16"/>
      <c r="S215" s="16"/>
      <c r="T215" s="16"/>
      <c r="U215" s="16"/>
      <c r="V215" s="16"/>
      <c r="W215" s="16"/>
      <c r="X215" s="63"/>
    </row>
    <row r="216" spans="1:25" ht="15.75" x14ac:dyDescent="0.25">
      <c r="A216" s="33"/>
      <c r="B216" s="152" t="s">
        <v>19</v>
      </c>
      <c r="C216" s="153">
        <v>1164543758</v>
      </c>
      <c r="D216" s="153">
        <v>30000000</v>
      </c>
      <c r="E216" s="153">
        <f>SUM(C216:D216)</f>
        <v>1194543758</v>
      </c>
      <c r="F216" s="154">
        <v>27873335</v>
      </c>
      <c r="G216" s="155">
        <f>SUM(E216:F216)</f>
        <v>1222417093</v>
      </c>
      <c r="H216" s="148"/>
      <c r="I216" s="63"/>
      <c r="J216" s="63"/>
      <c r="K216" s="63"/>
      <c r="L216" s="63"/>
      <c r="M216" s="63"/>
      <c r="N216" s="63"/>
      <c r="O216" s="63"/>
      <c r="P216" s="63"/>
      <c r="Q216" s="63"/>
      <c r="R216" s="156">
        <v>8273100</v>
      </c>
      <c r="S216" s="153">
        <f>SUM(G216:R216)</f>
        <v>1230690193</v>
      </c>
      <c r="T216" s="202">
        <v>22670625</v>
      </c>
      <c r="U216" s="203">
        <f>SUM(S216:T216)</f>
        <v>1253360818</v>
      </c>
      <c r="V216" s="203">
        <v>0</v>
      </c>
      <c r="W216" s="202">
        <v>1253360818</v>
      </c>
      <c r="X216" s="63"/>
    </row>
    <row r="217" spans="1:25" ht="15.75" x14ac:dyDescent="0.25">
      <c r="A217" s="33"/>
      <c r="B217" s="97"/>
      <c r="C217" s="86"/>
      <c r="D217" s="97"/>
      <c r="E217" s="97"/>
      <c r="F217" s="157"/>
      <c r="G217" s="158"/>
      <c r="H217" s="148"/>
      <c r="I217" s="63"/>
      <c r="J217" s="63"/>
      <c r="K217" s="63"/>
      <c r="L217" s="63"/>
      <c r="M217" s="63"/>
      <c r="N217" s="63"/>
      <c r="O217" s="63"/>
      <c r="P217" s="63"/>
      <c r="Q217" s="63"/>
      <c r="R217" s="159"/>
      <c r="S217" s="86"/>
      <c r="T217" s="108"/>
      <c r="U217" s="83"/>
      <c r="V217" s="83"/>
      <c r="W217" s="108"/>
      <c r="X217" s="63"/>
    </row>
    <row r="218" spans="1:25" s="19" customFormat="1" ht="15.75" x14ac:dyDescent="0.25">
      <c r="A218" s="33"/>
      <c r="B218" s="97" t="s">
        <v>20</v>
      </c>
      <c r="C218" s="86">
        <v>230572046</v>
      </c>
      <c r="D218" s="86">
        <v>0</v>
      </c>
      <c r="E218" s="86">
        <f>SUM(C218:D218)</f>
        <v>230572046</v>
      </c>
      <c r="F218" s="160"/>
      <c r="G218" s="158">
        <f>SUM(E218:F218)</f>
        <v>230572046</v>
      </c>
      <c r="H218" s="148"/>
      <c r="I218" s="63"/>
      <c r="J218" s="63"/>
      <c r="K218" s="63"/>
      <c r="L218" s="63"/>
      <c r="M218" s="63"/>
      <c r="N218" s="63"/>
      <c r="O218" s="63"/>
      <c r="P218" s="63"/>
      <c r="Q218" s="63"/>
      <c r="R218" s="159">
        <v>99000</v>
      </c>
      <c r="S218" s="86">
        <f>SUM(G218:R218)</f>
        <v>230671046</v>
      </c>
      <c r="T218" s="108">
        <v>7548611</v>
      </c>
      <c r="U218" s="83">
        <f>SUM(S218:T218)</f>
        <v>238219657</v>
      </c>
      <c r="V218" s="83"/>
      <c r="W218" s="108">
        <v>238219657</v>
      </c>
      <c r="X218" s="148"/>
    </row>
    <row r="219" spans="1:25" s="19" customFormat="1" ht="15.75" x14ac:dyDescent="0.25">
      <c r="A219" s="33"/>
      <c r="B219" s="97"/>
      <c r="C219" s="97"/>
      <c r="D219" s="86"/>
      <c r="E219" s="86"/>
      <c r="F219" s="160"/>
      <c r="G219" s="158"/>
      <c r="H219" s="148"/>
      <c r="I219" s="63"/>
      <c r="J219" s="63"/>
      <c r="K219" s="63"/>
      <c r="L219" s="63"/>
      <c r="M219" s="63"/>
      <c r="N219" s="63"/>
      <c r="O219" s="63"/>
      <c r="P219" s="63"/>
      <c r="Q219" s="63"/>
      <c r="R219" s="159"/>
      <c r="S219" s="86"/>
      <c r="T219" s="108"/>
      <c r="U219" s="83"/>
      <c r="V219" s="83"/>
      <c r="W219" s="108"/>
      <c r="X219" s="148"/>
    </row>
    <row r="220" spans="1:25" s="19" customFormat="1" ht="15" x14ac:dyDescent="0.2">
      <c r="A220" s="32"/>
      <c r="B220" s="97" t="s">
        <v>21</v>
      </c>
      <c r="C220" s="86">
        <v>306183135</v>
      </c>
      <c r="D220" s="86">
        <v>0</v>
      </c>
      <c r="E220" s="86">
        <f>SUM(C220:D220)</f>
        <v>306183135</v>
      </c>
      <c r="F220" s="160"/>
      <c r="G220" s="158">
        <f>SUM(E220:F220)</f>
        <v>306183135</v>
      </c>
      <c r="H220" s="148"/>
      <c r="I220" s="63"/>
      <c r="J220" s="63"/>
      <c r="K220" s="63"/>
      <c r="L220" s="63"/>
      <c r="M220" s="63"/>
      <c r="N220" s="63"/>
      <c r="O220" s="63"/>
      <c r="P220" s="63"/>
      <c r="Q220" s="63"/>
      <c r="R220" s="159">
        <v>448000</v>
      </c>
      <c r="S220" s="86">
        <f>SUM(G220:R220)</f>
        <v>306631135</v>
      </c>
      <c r="T220" s="108">
        <v>15555799</v>
      </c>
      <c r="U220" s="83">
        <f>SUM(S220:T220)</f>
        <v>322186934</v>
      </c>
      <c r="V220" s="83"/>
      <c r="W220" s="108">
        <v>322186934</v>
      </c>
      <c r="X220" s="148"/>
    </row>
    <row r="221" spans="1:25" s="19" customFormat="1" ht="15" x14ac:dyDescent="0.2">
      <c r="A221" s="32"/>
      <c r="B221" s="97"/>
      <c r="C221" s="97"/>
      <c r="D221" s="86"/>
      <c r="E221" s="86"/>
      <c r="F221" s="160"/>
      <c r="G221" s="158"/>
      <c r="H221" s="148"/>
      <c r="I221" s="63"/>
      <c r="J221" s="63"/>
      <c r="K221" s="63"/>
      <c r="L221" s="63"/>
      <c r="M221" s="63"/>
      <c r="N221" s="63"/>
      <c r="O221" s="63"/>
      <c r="P221" s="63"/>
      <c r="Q221" s="63"/>
      <c r="R221" s="159"/>
      <c r="S221" s="86"/>
      <c r="T221" s="108"/>
      <c r="U221" s="83"/>
      <c r="V221" s="83"/>
      <c r="W221" s="108"/>
      <c r="X221" s="148"/>
    </row>
    <row r="222" spans="1:25" ht="12.75" x14ac:dyDescent="0.2">
      <c r="A222" s="63"/>
      <c r="B222" s="97" t="s">
        <v>22</v>
      </c>
      <c r="C222" s="86">
        <v>56781206</v>
      </c>
      <c r="D222" s="86"/>
      <c r="E222" s="86">
        <f>SUM(C222:D222)</f>
        <v>56781206</v>
      </c>
      <c r="F222" s="160">
        <v>5000000</v>
      </c>
      <c r="G222" s="158">
        <f>SUM(E222:F222)</f>
        <v>61781206</v>
      </c>
      <c r="H222" s="148"/>
      <c r="I222" s="63"/>
      <c r="J222" s="63"/>
      <c r="K222" s="63"/>
      <c r="L222" s="63"/>
      <c r="M222" s="63"/>
      <c r="N222" s="63"/>
      <c r="O222" s="63"/>
      <c r="P222" s="63"/>
      <c r="Q222" s="63"/>
      <c r="R222" s="159">
        <v>3532000</v>
      </c>
      <c r="S222" s="86">
        <f>SUM(G222:R222)</f>
        <v>65313206</v>
      </c>
      <c r="T222" s="108">
        <v>1685221</v>
      </c>
      <c r="U222" s="83">
        <f>SUM(S222:T222)</f>
        <v>66998427</v>
      </c>
      <c r="V222" s="83"/>
      <c r="W222" s="108">
        <v>66998427</v>
      </c>
      <c r="X222" s="63"/>
    </row>
    <row r="223" spans="1:25" ht="12.75" x14ac:dyDescent="0.2">
      <c r="A223" s="63"/>
      <c r="B223" s="97"/>
      <c r="C223" s="97"/>
      <c r="D223" s="86"/>
      <c r="E223" s="86"/>
      <c r="F223" s="160"/>
      <c r="G223" s="158"/>
      <c r="H223" s="148"/>
      <c r="I223" s="63"/>
      <c r="J223" s="63"/>
      <c r="K223" s="63"/>
      <c r="L223" s="63"/>
      <c r="M223" s="63"/>
      <c r="N223" s="63"/>
      <c r="O223" s="63"/>
      <c r="P223" s="63"/>
      <c r="Q223" s="63"/>
      <c r="R223" s="159"/>
      <c r="S223" s="86"/>
      <c r="T223" s="108"/>
      <c r="U223" s="83"/>
      <c r="V223" s="83"/>
      <c r="W223" s="108"/>
      <c r="X223" s="63"/>
    </row>
    <row r="224" spans="1:25" ht="12.75" x14ac:dyDescent="0.2">
      <c r="A224" s="63"/>
      <c r="B224" s="97" t="s">
        <v>28</v>
      </c>
      <c r="C224" s="86">
        <v>66025215</v>
      </c>
      <c r="D224" s="86">
        <v>0</v>
      </c>
      <c r="E224" s="86">
        <f>SUM(C224:D224)</f>
        <v>66025215</v>
      </c>
      <c r="F224" s="160"/>
      <c r="G224" s="158">
        <f>SUM(E224:F224)</f>
        <v>66025215</v>
      </c>
      <c r="H224" s="148"/>
      <c r="I224" s="63"/>
      <c r="J224" s="63"/>
      <c r="K224" s="63"/>
      <c r="L224" s="63"/>
      <c r="M224" s="63"/>
      <c r="N224" s="63"/>
      <c r="O224" s="63"/>
      <c r="P224" s="63"/>
      <c r="Q224" s="63"/>
      <c r="R224" s="159">
        <v>2119000</v>
      </c>
      <c r="S224" s="86">
        <f>SUM(G224:R224)</f>
        <v>68144215</v>
      </c>
      <c r="T224" s="108">
        <v>3894517</v>
      </c>
      <c r="U224" s="83">
        <f>SUM(S224:T224)</f>
        <v>72038732</v>
      </c>
      <c r="V224" s="83"/>
      <c r="W224" s="108">
        <v>72038732</v>
      </c>
      <c r="X224" s="63"/>
    </row>
    <row r="225" spans="1:24" ht="12.75" x14ac:dyDescent="0.2">
      <c r="A225" s="63"/>
      <c r="B225" s="97"/>
      <c r="C225" s="86"/>
      <c r="D225" s="86"/>
      <c r="E225" s="86"/>
      <c r="F225" s="160"/>
      <c r="G225" s="158"/>
      <c r="H225" s="148"/>
      <c r="I225" s="63"/>
      <c r="J225" s="63"/>
      <c r="K225" s="63"/>
      <c r="L225" s="63"/>
      <c r="M225" s="63"/>
      <c r="N225" s="63"/>
      <c r="O225" s="63"/>
      <c r="P225" s="63"/>
      <c r="Q225" s="63"/>
      <c r="R225" s="159"/>
      <c r="S225" s="86"/>
      <c r="T225" s="108"/>
      <c r="U225" s="83"/>
      <c r="V225" s="83"/>
      <c r="W225" s="108"/>
      <c r="X225" s="63"/>
    </row>
    <row r="226" spans="1:24" ht="12.75" x14ac:dyDescent="0.2">
      <c r="A226" s="63"/>
      <c r="B226" s="97" t="s">
        <v>49</v>
      </c>
      <c r="C226" s="86"/>
      <c r="D226" s="86"/>
      <c r="E226" s="86">
        <f>SUM(D226)</f>
        <v>0</v>
      </c>
      <c r="F226" s="160">
        <v>36290000</v>
      </c>
      <c r="G226" s="158">
        <f>SUM(F226)</f>
        <v>36290000</v>
      </c>
      <c r="H226" s="148"/>
      <c r="I226" s="63"/>
      <c r="J226" s="63"/>
      <c r="K226" s="63"/>
      <c r="L226" s="63"/>
      <c r="M226" s="63"/>
      <c r="N226" s="63"/>
      <c r="O226" s="63"/>
      <c r="P226" s="63"/>
      <c r="Q226" s="63"/>
      <c r="R226" s="159">
        <v>-9472000</v>
      </c>
      <c r="S226" s="86">
        <f>SUM(G226:R226)</f>
        <v>26818000</v>
      </c>
      <c r="T226" s="108"/>
      <c r="U226" s="83">
        <f>SUM(S226:T226)</f>
        <v>26818000</v>
      </c>
      <c r="V226" s="83">
        <v>1489000</v>
      </c>
      <c r="W226" s="108">
        <v>28307000</v>
      </c>
      <c r="X226" s="63"/>
    </row>
    <row r="227" spans="1:24" ht="13.5" thickBot="1" x14ac:dyDescent="0.25">
      <c r="A227" s="63"/>
      <c r="B227" s="97"/>
      <c r="C227" s="86"/>
      <c r="D227" s="86"/>
      <c r="E227" s="86"/>
      <c r="F227" s="199"/>
      <c r="G227" s="158"/>
      <c r="H227" s="148"/>
      <c r="I227" s="63"/>
      <c r="J227" s="63"/>
      <c r="K227" s="63"/>
      <c r="L227" s="63"/>
      <c r="M227" s="63"/>
      <c r="N227" s="63"/>
      <c r="O227" s="63"/>
      <c r="P227" s="63"/>
      <c r="Q227" s="63"/>
      <c r="R227" s="200"/>
      <c r="S227" s="201"/>
      <c r="T227" s="161"/>
      <c r="U227" s="109"/>
      <c r="V227" s="83"/>
      <c r="W227" s="108"/>
      <c r="X227" s="63"/>
    </row>
    <row r="228" spans="1:24" ht="13.5" thickBot="1" x14ac:dyDescent="0.25">
      <c r="A228" s="63"/>
      <c r="B228" s="104" t="s">
        <v>29</v>
      </c>
      <c r="C228" s="84">
        <f>SUM(C216:C227)</f>
        <v>1824105360</v>
      </c>
      <c r="D228" s="84">
        <f>SUM(D216:D227)</f>
        <v>30000000</v>
      </c>
      <c r="E228" s="84">
        <f>SUM(E216:E227)</f>
        <v>1854105360</v>
      </c>
      <c r="F228" s="85">
        <f>SUM(F216:F227)</f>
        <v>69163335</v>
      </c>
      <c r="G228" s="110">
        <f>SUM(G216:G227)</f>
        <v>1923268695</v>
      </c>
      <c r="H228" s="162"/>
      <c r="I228" s="163"/>
      <c r="J228" s="163"/>
      <c r="K228" s="163"/>
      <c r="L228" s="163"/>
      <c r="M228" s="163"/>
      <c r="N228" s="163"/>
      <c r="O228" s="163"/>
      <c r="P228" s="163"/>
      <c r="Q228" s="163"/>
      <c r="R228" s="122">
        <f>SUM(R216:R227)</f>
        <v>4999100</v>
      </c>
      <c r="S228" s="121">
        <f>SUM(S216:S227)</f>
        <v>1928267795</v>
      </c>
      <c r="T228" s="122">
        <f>SUM(T216:T227)</f>
        <v>51354773</v>
      </c>
      <c r="U228" s="261">
        <f>SUM(U216:U227)</f>
        <v>1979622568</v>
      </c>
      <c r="V228" s="286"/>
      <c r="W228" s="121">
        <f>SUM(W216:W227)</f>
        <v>1981111568</v>
      </c>
      <c r="X228" s="63"/>
    </row>
    <row r="229" spans="1:24" ht="13.5" thickBot="1" x14ac:dyDescent="0.25">
      <c r="A229" s="63"/>
      <c r="B229" s="97"/>
      <c r="C229" s="86"/>
      <c r="D229" s="86"/>
      <c r="E229" s="86"/>
      <c r="F229" s="87"/>
      <c r="G229" s="88"/>
      <c r="H229" s="148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</row>
    <row r="230" spans="1:24" ht="13.5" thickBot="1" x14ac:dyDescent="0.25">
      <c r="A230" s="63"/>
      <c r="B230" s="96" t="s">
        <v>30</v>
      </c>
      <c r="C230" s="89"/>
      <c r="D230" s="89"/>
      <c r="E230" s="89"/>
      <c r="F230" s="90"/>
      <c r="G230" s="91"/>
      <c r="H230" s="116"/>
      <c r="I230" s="117"/>
      <c r="J230" s="117"/>
      <c r="K230" s="117"/>
      <c r="L230" s="117"/>
      <c r="M230" s="117"/>
      <c r="N230" s="117"/>
      <c r="O230" s="117"/>
      <c r="P230" s="117"/>
      <c r="Q230" s="117"/>
      <c r="R230" s="118"/>
      <c r="S230" s="89"/>
      <c r="T230" s="299"/>
      <c r="U230" s="89"/>
      <c r="V230" s="291"/>
      <c r="W230" s="119"/>
      <c r="X230" s="63"/>
    </row>
    <row r="231" spans="1:24" ht="12.75" x14ac:dyDescent="0.2">
      <c r="A231" s="63"/>
      <c r="B231" s="93"/>
      <c r="C231" s="92"/>
      <c r="D231" s="93"/>
      <c r="E231" s="93"/>
      <c r="F231" s="94"/>
      <c r="G231" s="95"/>
      <c r="H231" s="164"/>
      <c r="I231" s="165"/>
      <c r="J231" s="165"/>
      <c r="K231" s="165"/>
      <c r="L231" s="165"/>
      <c r="M231" s="165"/>
      <c r="N231" s="165"/>
      <c r="O231" s="165"/>
      <c r="P231" s="165"/>
      <c r="Q231" s="165"/>
      <c r="R231" s="166"/>
      <c r="S231" s="167"/>
      <c r="T231" s="166"/>
      <c r="U231" s="167"/>
      <c r="V231" s="287"/>
      <c r="W231" s="262"/>
      <c r="X231" s="63"/>
    </row>
    <row r="232" spans="1:24" s="19" customFormat="1" ht="12.75" x14ac:dyDescent="0.2">
      <c r="A232" s="63"/>
      <c r="B232" s="93" t="s">
        <v>31</v>
      </c>
      <c r="C232" s="92">
        <v>226889046</v>
      </c>
      <c r="D232" s="92"/>
      <c r="E232" s="92">
        <f>SUM(C232:D232)</f>
        <v>226889046</v>
      </c>
      <c r="F232" s="94">
        <v>0</v>
      </c>
      <c r="G232" s="95">
        <f>SUM(E232:F232)</f>
        <v>226889046</v>
      </c>
      <c r="H232" s="116"/>
      <c r="I232" s="117"/>
      <c r="J232" s="117"/>
      <c r="K232" s="117"/>
      <c r="L232" s="117"/>
      <c r="M232" s="117"/>
      <c r="N232" s="117"/>
      <c r="O232" s="117"/>
      <c r="P232" s="117"/>
      <c r="Q232" s="117"/>
      <c r="R232" s="120">
        <v>99000</v>
      </c>
      <c r="S232" s="92">
        <f t="shared" ref="S232:S237" si="0">SUM(G232:R232)</f>
        <v>226988046</v>
      </c>
      <c r="T232" s="120">
        <v>9882</v>
      </c>
      <c r="U232" s="92">
        <f>SUM(S232:T232)</f>
        <v>226997928</v>
      </c>
      <c r="V232" s="120"/>
      <c r="W232" s="263">
        <f>SUM(U232:V232)</f>
        <v>226997928</v>
      </c>
      <c r="X232" s="148"/>
    </row>
    <row r="233" spans="1:24" s="19" customFormat="1" ht="12.75" x14ac:dyDescent="0.2">
      <c r="A233" s="63"/>
      <c r="B233" s="93" t="s">
        <v>21</v>
      </c>
      <c r="C233" s="92">
        <v>290717735</v>
      </c>
      <c r="D233" s="92"/>
      <c r="E233" s="92">
        <f>SUM(C233:D233)</f>
        <v>290717735</v>
      </c>
      <c r="F233" s="94">
        <v>0</v>
      </c>
      <c r="G233" s="95">
        <f>SUM(E233:F233)</f>
        <v>290717735</v>
      </c>
      <c r="H233" s="116"/>
      <c r="I233" s="117"/>
      <c r="J233" s="117"/>
      <c r="K233" s="117"/>
      <c r="L233" s="117"/>
      <c r="M233" s="117"/>
      <c r="N233" s="117"/>
      <c r="O233" s="117"/>
      <c r="P233" s="117"/>
      <c r="Q233" s="117"/>
      <c r="R233" s="120">
        <v>448000</v>
      </c>
      <c r="S233" s="92">
        <f t="shared" si="0"/>
        <v>291165735</v>
      </c>
      <c r="T233" s="120">
        <v>55998</v>
      </c>
      <c r="U233" s="92">
        <f t="shared" ref="U233:U238" si="1">SUM(S233:T233)</f>
        <v>291221733</v>
      </c>
      <c r="V233" s="120"/>
      <c r="W233" s="263">
        <f>SUM(U233:V233)</f>
        <v>291221733</v>
      </c>
      <c r="X233" s="148"/>
    </row>
    <row r="234" spans="1:24" s="19" customFormat="1" ht="12.75" x14ac:dyDescent="0.2">
      <c r="A234" s="63"/>
      <c r="B234" s="93" t="s">
        <v>22</v>
      </c>
      <c r="C234" s="92">
        <v>51581206</v>
      </c>
      <c r="D234" s="92"/>
      <c r="E234" s="92">
        <f>SUM(C234:D234)</f>
        <v>51581206</v>
      </c>
      <c r="F234" s="94">
        <v>5000000</v>
      </c>
      <c r="G234" s="95">
        <f>SUM(E234:F234)</f>
        <v>56581206</v>
      </c>
      <c r="H234" s="116"/>
      <c r="I234" s="117"/>
      <c r="J234" s="117"/>
      <c r="K234" s="117"/>
      <c r="L234" s="117"/>
      <c r="M234" s="117"/>
      <c r="N234" s="117"/>
      <c r="O234" s="117"/>
      <c r="P234" s="117"/>
      <c r="Q234" s="117"/>
      <c r="R234" s="120">
        <v>3532000</v>
      </c>
      <c r="S234" s="92">
        <f t="shared" si="0"/>
        <v>60113206</v>
      </c>
      <c r="T234" s="120">
        <v>170554</v>
      </c>
      <c r="U234" s="92">
        <f t="shared" si="1"/>
        <v>60283760</v>
      </c>
      <c r="V234" s="120"/>
      <c r="W234" s="263">
        <f>SUM(U234:V234)</f>
        <v>60283760</v>
      </c>
      <c r="X234" s="148"/>
    </row>
    <row r="235" spans="1:24" s="19" customFormat="1" ht="12.75" x14ac:dyDescent="0.2">
      <c r="A235" s="5"/>
      <c r="B235" s="93" t="s">
        <v>23</v>
      </c>
      <c r="C235" s="92">
        <v>45809215</v>
      </c>
      <c r="D235" s="92"/>
      <c r="E235" s="92">
        <f>SUM(C235:D235)</f>
        <v>45809215</v>
      </c>
      <c r="F235" s="94">
        <v>0</v>
      </c>
      <c r="G235" s="95">
        <f>SUM(E235:F235)</f>
        <v>45809215</v>
      </c>
      <c r="H235" s="116"/>
      <c r="I235" s="117"/>
      <c r="J235" s="117"/>
      <c r="K235" s="117"/>
      <c r="L235" s="117"/>
      <c r="M235" s="117"/>
      <c r="N235" s="117"/>
      <c r="O235" s="117"/>
      <c r="P235" s="117"/>
      <c r="Q235" s="117"/>
      <c r="R235" s="120">
        <v>2119000</v>
      </c>
      <c r="S235" s="92">
        <f t="shared" si="0"/>
        <v>47928215</v>
      </c>
      <c r="T235" s="120">
        <v>35070</v>
      </c>
      <c r="U235" s="92">
        <f t="shared" si="1"/>
        <v>47963285</v>
      </c>
      <c r="V235" s="120"/>
      <c r="W235" s="263">
        <f>SUM(U235:V235)</f>
        <v>47963285</v>
      </c>
    </row>
    <row r="236" spans="1:24" s="19" customFormat="1" ht="12.75" x14ac:dyDescent="0.2">
      <c r="A236" s="5"/>
      <c r="B236" s="93" t="s">
        <v>50</v>
      </c>
      <c r="C236" s="92"/>
      <c r="D236" s="92"/>
      <c r="E236" s="92"/>
      <c r="F236" s="94">
        <v>36290000</v>
      </c>
      <c r="G236" s="95">
        <f>SUM(F236)</f>
        <v>36290000</v>
      </c>
      <c r="H236" s="116"/>
      <c r="I236" s="117"/>
      <c r="J236" s="117"/>
      <c r="K236" s="117"/>
      <c r="L236" s="117"/>
      <c r="M236" s="117"/>
      <c r="N236" s="117"/>
      <c r="O236" s="117"/>
      <c r="P236" s="117"/>
      <c r="Q236" s="117"/>
      <c r="R236" s="120">
        <v>-9472000</v>
      </c>
      <c r="S236" s="92">
        <f t="shared" si="0"/>
        <v>26818000</v>
      </c>
      <c r="T236" s="120"/>
      <c r="U236" s="92">
        <f t="shared" si="1"/>
        <v>26818000</v>
      </c>
      <c r="V236" s="120">
        <v>1489000</v>
      </c>
      <c r="W236" s="263">
        <f>SUM(U236:V236)</f>
        <v>28307000</v>
      </c>
    </row>
    <row r="237" spans="1:24" s="19" customFormat="1" ht="13.5" thickBot="1" x14ac:dyDescent="0.25">
      <c r="A237" s="5"/>
      <c r="B237" s="93"/>
      <c r="C237" s="92"/>
      <c r="D237" s="93"/>
      <c r="E237" s="93"/>
      <c r="F237" s="94"/>
      <c r="G237" s="95"/>
      <c r="H237" s="116"/>
      <c r="I237" s="117"/>
      <c r="J237" s="117"/>
      <c r="K237" s="117"/>
      <c r="L237" s="117"/>
      <c r="M237" s="117"/>
      <c r="N237" s="117"/>
      <c r="O237" s="117"/>
      <c r="P237" s="117"/>
      <c r="Q237" s="117"/>
      <c r="R237" s="120"/>
      <c r="S237" s="92">
        <f t="shared" si="0"/>
        <v>0</v>
      </c>
      <c r="T237" s="120"/>
      <c r="U237" s="92">
        <f t="shared" si="1"/>
        <v>0</v>
      </c>
      <c r="V237" s="120"/>
      <c r="W237" s="263"/>
    </row>
    <row r="238" spans="1:24" s="19" customFormat="1" ht="13.5" thickBot="1" x14ac:dyDescent="0.25">
      <c r="A238" s="5"/>
      <c r="B238" s="105"/>
      <c r="C238" s="89">
        <f>SUM(C232:C237)</f>
        <v>614997202</v>
      </c>
      <c r="D238" s="89">
        <f>SUM(D232:D237)</f>
        <v>0</v>
      </c>
      <c r="E238" s="89">
        <f>SUM(E232:E237)</f>
        <v>614997202</v>
      </c>
      <c r="F238" s="288">
        <f>SUM(F232:F237)</f>
        <v>41290000</v>
      </c>
      <c r="G238" s="289">
        <f>SUM(G232:G237)</f>
        <v>656287202</v>
      </c>
      <c r="H238" s="116"/>
      <c r="I238" s="117"/>
      <c r="J238" s="117"/>
      <c r="K238" s="117"/>
      <c r="L238" s="117"/>
      <c r="M238" s="117"/>
      <c r="N238" s="117"/>
      <c r="O238" s="117"/>
      <c r="P238" s="117"/>
      <c r="Q238" s="117"/>
      <c r="R238" s="290">
        <f>SUM(R232:R237)</f>
        <v>-3274000</v>
      </c>
      <c r="S238" s="89">
        <f>SUM(S232:S237)</f>
        <v>653013202</v>
      </c>
      <c r="T238" s="290">
        <f>SUM(T232:T237)</f>
        <v>271504</v>
      </c>
      <c r="U238" s="89">
        <f t="shared" si="1"/>
        <v>653284706</v>
      </c>
      <c r="V238" s="89">
        <f>SUM(V230:V237)</f>
        <v>1489000</v>
      </c>
      <c r="W238" s="119">
        <f>SUM(W232:W237)</f>
        <v>654773706</v>
      </c>
    </row>
    <row r="239" spans="1:24" s="19" customFormat="1" ht="13.5" thickBot="1" x14ac:dyDescent="0.25">
      <c r="A239" s="5"/>
      <c r="B239" s="97"/>
      <c r="C239" s="86"/>
      <c r="D239" s="97"/>
      <c r="E239" s="97"/>
      <c r="F239" s="98"/>
      <c r="G239" s="99"/>
      <c r="I239" s="5"/>
      <c r="J239" s="5"/>
      <c r="K239" s="5"/>
      <c r="L239" s="5"/>
      <c r="M239" s="5"/>
      <c r="N239" s="5"/>
      <c r="O239" s="5"/>
      <c r="P239" s="5"/>
      <c r="Q239" s="5"/>
      <c r="R239" s="11"/>
      <c r="S239" s="5"/>
      <c r="T239" s="11"/>
      <c r="U239" s="5"/>
      <c r="V239" s="5"/>
      <c r="W239" s="5"/>
    </row>
    <row r="240" spans="1:24" s="19" customFormat="1" ht="13.5" thickBot="1" x14ac:dyDescent="0.25">
      <c r="A240" s="5"/>
      <c r="B240" s="104" t="s">
        <v>41</v>
      </c>
      <c r="C240" s="84">
        <f>C228-C238</f>
        <v>1209108158</v>
      </c>
      <c r="D240" s="100"/>
      <c r="E240" s="84">
        <f>E228-E238</f>
        <v>1239108158</v>
      </c>
      <c r="F240" s="292"/>
      <c r="G240" s="292">
        <f>G228-G238</f>
        <v>1266981493</v>
      </c>
      <c r="H240" s="111"/>
      <c r="I240" s="112"/>
      <c r="J240" s="112"/>
      <c r="K240" s="112"/>
      <c r="L240" s="112"/>
      <c r="M240" s="112"/>
      <c r="N240" s="112"/>
      <c r="O240" s="112"/>
      <c r="P240" s="112"/>
      <c r="Q240" s="112"/>
      <c r="R240" s="113"/>
      <c r="S240" s="84">
        <f>S228-S238</f>
        <v>1275254593</v>
      </c>
      <c r="T240" s="293"/>
      <c r="U240" s="84">
        <f>U228-U238</f>
        <v>1326337862</v>
      </c>
      <c r="V240" s="294"/>
      <c r="W240" s="121">
        <f>W228-W238</f>
        <v>1326337862</v>
      </c>
    </row>
    <row r="241" spans="1:23" s="19" customFormat="1" ht="13.5" thickBot="1" x14ac:dyDescent="0.25">
      <c r="A241" s="5"/>
      <c r="B241" s="5"/>
      <c r="C241" s="101"/>
      <c r="D241" s="102"/>
      <c r="E241" s="102"/>
      <c r="F241" s="99"/>
      <c r="G241" s="99"/>
      <c r="I241" s="5"/>
      <c r="J241" s="5"/>
      <c r="K241" s="5"/>
      <c r="L241" s="5"/>
      <c r="M241" s="5"/>
      <c r="N241" s="5"/>
      <c r="O241" s="5"/>
      <c r="P241" s="5"/>
      <c r="Q241" s="5"/>
      <c r="R241" s="11"/>
      <c r="S241" s="5"/>
      <c r="T241" s="11"/>
      <c r="U241" s="5"/>
      <c r="V241" s="5"/>
      <c r="W241" s="5"/>
    </row>
    <row r="242" spans="1:23" s="19" customFormat="1" ht="13.5" thickBot="1" x14ac:dyDescent="0.25">
      <c r="A242" s="5"/>
      <c r="B242" s="114" t="s">
        <v>39</v>
      </c>
      <c r="C242" s="115">
        <v>41355000</v>
      </c>
      <c r="D242" s="123"/>
      <c r="E242" s="123">
        <f>C242+D242</f>
        <v>41355000</v>
      </c>
      <c r="F242" s="123">
        <v>-6363000</v>
      </c>
      <c r="G242" s="295">
        <f>E242+F242</f>
        <v>34992000</v>
      </c>
      <c r="H242" s="124"/>
      <c r="I242" s="125"/>
      <c r="J242" s="125"/>
      <c r="K242" s="125"/>
      <c r="L242" s="125"/>
      <c r="M242" s="125"/>
      <c r="N242" s="125"/>
      <c r="O242" s="125"/>
      <c r="P242" s="125"/>
      <c r="Q242" s="125"/>
      <c r="R242" s="296"/>
      <c r="S242" s="297">
        <v>31942000</v>
      </c>
      <c r="T242" s="296"/>
      <c r="U242" s="297">
        <v>31942000</v>
      </c>
      <c r="V242" s="298">
        <v>-1489000</v>
      </c>
      <c r="W242" s="126">
        <f>SUM(U242:V242)</f>
        <v>30453000</v>
      </c>
    </row>
    <row r="244" spans="1:23" x14ac:dyDescent="0.2">
      <c r="C244" s="44"/>
      <c r="S244" s="44"/>
    </row>
    <row r="246" spans="1:23" x14ac:dyDescent="0.2">
      <c r="S246" s="63" t="s">
        <v>64</v>
      </c>
    </row>
  </sheetData>
  <printOptions horizontalCentered="1"/>
  <pageMargins left="0.35433070866141736" right="0.31496062992125984" top="0.78740157480314965" bottom="0.78740157480314965" header="0.11811023622047245" footer="0.11811023622047245"/>
  <pageSetup paperSize="9" scale="54" fitToHeight="5" orientation="portrait" useFirstPageNumber="1" r:id="rId1"/>
  <headerFooter alignWithMargins="0">
    <oddFooter>&amp;C&amp;10Oldal &amp;P</oddFooter>
  </headerFooter>
  <rowBreaks count="5" manualBreakCount="5">
    <brk id="53" max="22" man="1"/>
    <brk id="84" max="22" man="1"/>
    <brk id="113" max="22" man="1"/>
    <brk id="176" max="22" man="1"/>
    <brk id="209" max="22" man="1"/>
  </rowBreaks>
  <colBreaks count="1" manualBreakCount="1">
    <brk id="23" max="3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0" ma:contentTypeDescription="Új dokumentum létrehozása." ma:contentTypeScope="" ma:versionID="172df37c49f80e1cce1d7ee37a9feaa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d723a25b6eb281c16cd177ad89398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CB1A4F-1DB9-4664-AB6A-56333BAB56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AF093-AE61-424A-89B4-1D0015BB4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6EFA7B-09C7-4DC0-91E2-09F870528E9E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2017 november</vt:lpstr>
      <vt:lpstr>'2017 november'!Nyomtatási_terület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kamaraszita</dc:creator>
  <cp:lastModifiedBy>Perlaki Zoltán</cp:lastModifiedBy>
  <cp:lastPrinted>2018-01-17T09:04:36Z</cp:lastPrinted>
  <dcterms:created xsi:type="dcterms:W3CDTF">2013-06-19T06:23:54Z</dcterms:created>
  <dcterms:modified xsi:type="dcterms:W3CDTF">2018-01-17T14:38:08Z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