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0730" windowHeight="11760" activeTab="5"/>
  </bookViews>
  <sheets>
    <sheet name="01 A" sheetId="4" r:id="rId1"/>
    <sheet name="03 A" sheetId="6" r:id="rId2"/>
    <sheet name=" 02 A" sheetId="5" r:id="rId3"/>
    <sheet name="04 A" sheetId="7" r:id="rId4"/>
    <sheet name="12 A" sheetId="28" r:id="rId5"/>
    <sheet name="13 A1" sheetId="29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" i="7"/>
  <c r="J47" i="29" l="1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253" i="28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L34" i="7"/>
  <c r="J34"/>
  <c r="J33"/>
  <c r="L33" s="1"/>
  <c r="J32"/>
  <c r="L32" s="1"/>
  <c r="J31"/>
  <c r="L31" s="1"/>
  <c r="J30"/>
  <c r="L30" s="1"/>
  <c r="J29"/>
  <c r="L29" s="1"/>
  <c r="J28"/>
  <c r="L28" s="1"/>
  <c r="J27"/>
  <c r="L27" s="1"/>
  <c r="J23"/>
  <c r="L23" s="1"/>
  <c r="J24"/>
  <c r="L24"/>
  <c r="J25"/>
  <c r="L25" s="1"/>
  <c r="J22"/>
  <c r="L22"/>
  <c r="J21"/>
  <c r="L21" s="1"/>
  <c r="J6"/>
  <c r="L6" s="1"/>
  <c r="J7"/>
  <c r="L7"/>
  <c r="J8"/>
  <c r="L8" s="1"/>
  <c r="J9"/>
  <c r="L9"/>
  <c r="J10"/>
  <c r="L10" s="1"/>
  <c r="J11"/>
  <c r="L11"/>
  <c r="J12"/>
  <c r="L12" s="1"/>
  <c r="J13"/>
  <c r="L13"/>
  <c r="J14"/>
  <c r="L14" s="1"/>
  <c r="J5"/>
  <c r="L5" s="1"/>
  <c r="J35"/>
  <c r="J26"/>
  <c r="L19"/>
  <c r="J19"/>
  <c r="J18"/>
  <c r="L18" s="1"/>
  <c r="L17"/>
  <c r="J17"/>
  <c r="J16"/>
  <c r="L16" s="1"/>
  <c r="J15"/>
  <c r="L15" s="1"/>
  <c r="K20"/>
  <c r="J20"/>
  <c r="L20" s="1"/>
  <c r="L4"/>
  <c r="J4"/>
  <c r="J287" i="5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M43" i="6"/>
  <c r="K43"/>
  <c r="K32"/>
  <c r="K25"/>
  <c r="L25" s="1"/>
  <c r="K24"/>
  <c r="M24" s="1"/>
  <c r="M32" s="1"/>
  <c r="L35" i="7" l="1"/>
  <c r="J268" i="4" l="1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<sst xmlns="http://schemas.openxmlformats.org/spreadsheetml/2006/main" count="1894" uniqueCount="1216">
  <si>
    <t>13</t>
  </si>
  <si>
    <t>02</t>
  </si>
  <si>
    <t>03</t>
  </si>
  <si>
    <t>04</t>
  </si>
  <si>
    <t>01/A - K1-K8. Költségvetési kiadások</t>
  </si>
  <si>
    <t>#</t>
  </si>
  <si>
    <t>Megnevezés</t>
  </si>
  <si>
    <t>01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</si>
  <si>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</si>
  <si>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</si>
  <si>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</si>
  <si>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</si>
  <si>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</si>
  <si>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</si>
  <si>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</si>
  <si>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</si>
  <si>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</si>
  <si>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</si>
  <si>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</si>
  <si>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</si>
  <si>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</si>
  <si>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</si>
  <si>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</si>
  <si>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</si>
  <si>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</si>
  <si>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</si>
  <si>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</si>
  <si>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</si>
  <si>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</si>
  <si>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</si>
  <si>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</si>
  <si>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</si>
  <si>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</si>
  <si>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</si>
  <si>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</si>
  <si>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</si>
  <si>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</si>
  <si>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</si>
  <si>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</si>
  <si>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</si>
  <si>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</si>
  <si>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</si>
  <si>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</si>
  <si>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</si>
  <si>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</si>
  <si>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</si>
  <si>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</si>
  <si>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</si>
  <si>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24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</si>
  <si>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</si>
  <si>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</si>
  <si>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</si>
  <si>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</si>
  <si>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</si>
  <si>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</si>
  <si>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</si>
  <si>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</si>
  <si>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</si>
  <si>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</si>
  <si>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</si>
  <si>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</si>
  <si>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</si>
  <si>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</si>
  <si>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</si>
  <si>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</si>
  <si>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</si>
  <si>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</si>
  <si>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</si>
  <si>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</si>
  <si>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</si>
  <si>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Közüzemi díjak (K331)</t>
  </si>
  <si>
    <t>37</t>
  </si>
  <si>
    <t>Vásárolt élelmezés (K332)</t>
  </si>
  <si>
    <t>38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</si>
  <si>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</si>
  <si>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</si>
  <si>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</si>
  <si>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</si>
  <si>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</si>
  <si>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42</t>
  </si>
  <si>
    <t>ebből: államháztartáson belül (K335)</t>
  </si>
  <si>
    <t>43</t>
  </si>
  <si>
    <t>Szakmai tevékenységet segítő szolgáltatások  (K336)</t>
  </si>
  <si>
    <t>44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</si>
  <si>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</si>
  <si>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</si>
  <si>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</si>
  <si>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</si>
  <si>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</si>
  <si>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</si>
  <si>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</si>
  <si>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</si>
  <si>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</si>
  <si>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</si>
  <si>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</si>
  <si>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</si>
  <si>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</si>
  <si>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53</t>
  </si>
  <si>
    <t>ebből: államháztartáson belül (K353)</t>
  </si>
  <si>
    <t>54</t>
  </si>
  <si>
    <t>ebből: fedezeti ügyletek kamatkiadásai (K353)</t>
  </si>
  <si>
    <t>55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</si>
  <si>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</si>
  <si>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</si>
  <si>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</si>
  <si>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</si>
  <si>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</si>
  <si>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</si>
  <si>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</si>
  <si>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</si>
  <si>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</si>
  <si>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61</t>
  </si>
  <si>
    <t>62</t>
  </si>
  <si>
    <t>Társadalombiztosítási ellátások (K41)</t>
  </si>
  <si>
    <t>63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</si>
  <si>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</si>
  <si>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</si>
  <si>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</si>
  <si>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</si>
  <si>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</si>
  <si>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</si>
  <si>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</si>
  <si>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</si>
  <si>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</si>
  <si>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</si>
  <si>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</si>
  <si>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</si>
  <si>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</si>
  <si>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</si>
  <si>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</si>
  <si>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</si>
  <si>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</si>
  <si>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</si>
  <si>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</si>
  <si>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74</t>
  </si>
  <si>
    <t>Pénzbeli kárpótlások, kártérítések (K43)</t>
  </si>
  <si>
    <t>75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</si>
  <si>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</si>
  <si>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</si>
  <si>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</si>
  <si>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</si>
  <si>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</si>
  <si>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</si>
  <si>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</si>
  <si>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</si>
  <si>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</si>
  <si>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</si>
  <si>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</si>
  <si>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</si>
  <si>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</si>
  <si>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</si>
  <si>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</si>
  <si>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</si>
  <si>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</si>
  <si>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</si>
  <si>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</si>
  <si>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</si>
  <si>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</si>
  <si>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</si>
  <si>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</si>
  <si>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</si>
  <si>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</si>
  <si>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</si>
  <si>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</si>
  <si>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</si>
  <si>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</si>
  <si>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</si>
  <si>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</si>
  <si>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</si>
  <si>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</si>
  <si>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94</t>
  </si>
  <si>
    <t>ebből: hozzájárulás a lakossági energiaköltségekhez (K46)</t>
  </si>
  <si>
    <t>95</t>
  </si>
  <si>
    <t>ebből: lakbértámogatás (K46)</t>
  </si>
  <si>
    <t>96</t>
  </si>
  <si>
    <t>97</t>
  </si>
  <si>
    <t>98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</si>
  <si>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</si>
  <si>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</si>
  <si>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</si>
  <si>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</si>
  <si>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</si>
  <si>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</si>
  <si>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</si>
  <si>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</si>
  <si>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</si>
  <si>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</si>
  <si>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</si>
  <si>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</si>
  <si>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</si>
  <si>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</si>
  <si>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</si>
  <si>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</si>
  <si>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</si>
  <si>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</si>
  <si>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</si>
  <si>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művészjáradék,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</si>
  <si>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</si>
  <si>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</si>
  <si>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</si>
  <si>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</si>
  <si>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</si>
  <si>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</si>
  <si>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</si>
  <si>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</si>
  <si>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</si>
  <si>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</si>
  <si>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</si>
  <si>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</si>
  <si>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</si>
  <si>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</si>
  <si>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</si>
  <si>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</si>
  <si>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</si>
  <si>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</si>
  <si>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</si>
  <si>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</si>
  <si>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</si>
  <si>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</si>
  <si>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</si>
  <si>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122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</si>
  <si>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</si>
  <si>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</si>
  <si>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</si>
  <si>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</si>
  <si>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</si>
  <si>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</si>
  <si>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</si>
  <si>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</si>
  <si>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</si>
  <si>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128</t>
  </si>
  <si>
    <t>Működési célú garancia- és kezességvállalásból származó kifizetés államháztartáson belülre (K503)</t>
  </si>
  <si>
    <t>129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</si>
  <si>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</si>
  <si>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</si>
  <si>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</si>
  <si>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</si>
  <si>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</si>
  <si>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</si>
  <si>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</si>
  <si>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</si>
  <si>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</si>
  <si>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</si>
  <si>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</si>
  <si>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</si>
  <si>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</si>
  <si>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</si>
  <si>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</si>
  <si>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</si>
  <si>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</si>
  <si>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</si>
  <si>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</si>
  <si>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</si>
  <si>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</si>
  <si>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</si>
  <si>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</si>
  <si>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</si>
  <si>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</si>
  <si>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</si>
  <si>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</si>
  <si>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</si>
  <si>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</si>
  <si>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</si>
  <si>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</si>
  <si>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</si>
  <si>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</si>
  <si>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</si>
  <si>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</si>
  <si>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</si>
  <si>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</si>
  <si>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</si>
  <si>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</si>
  <si>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</si>
  <si>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</si>
  <si>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</si>
  <si>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</si>
  <si>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</si>
  <si>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</si>
  <si>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</si>
  <si>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</si>
  <si>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</si>
  <si>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</si>
  <si>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</si>
  <si>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</si>
  <si>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</si>
  <si>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</si>
  <si>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</si>
  <si>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</si>
  <si>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</si>
  <si>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</si>
  <si>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</si>
  <si>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</si>
  <si>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</si>
  <si>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</si>
  <si>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</si>
  <si>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</si>
  <si>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</si>
  <si>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</si>
  <si>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</si>
  <si>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</si>
  <si>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</si>
  <si>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</si>
  <si>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</si>
  <si>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</si>
  <si>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</si>
  <si>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</si>
  <si>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</si>
  <si>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</si>
  <si>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</si>
  <si>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</si>
  <si>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</si>
  <si>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</si>
  <si>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</si>
  <si>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</si>
  <si>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</si>
  <si>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</si>
  <si>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</si>
  <si>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</si>
  <si>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</si>
  <si>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</si>
  <si>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</si>
  <si>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</si>
  <si>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</si>
  <si>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</si>
  <si>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</si>
  <si>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</si>
  <si>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</si>
  <si>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</si>
  <si>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</si>
  <si>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</si>
  <si>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</si>
  <si>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</si>
  <si>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</si>
  <si>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</si>
  <si>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</si>
  <si>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</si>
  <si>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</si>
  <si>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</si>
  <si>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</si>
  <si>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</si>
  <si>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</si>
  <si>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</si>
  <si>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</si>
  <si>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</si>
  <si>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</si>
  <si>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</si>
  <si>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</si>
  <si>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</si>
  <si>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</si>
  <si>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</si>
  <si>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</si>
  <si>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</si>
  <si>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</si>
  <si>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</si>
  <si>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</si>
  <si>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</si>
  <si>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</si>
  <si>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</si>
  <si>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</si>
  <si>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</si>
  <si>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</si>
  <si>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</si>
  <si>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</si>
  <si>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</si>
  <si>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</si>
  <si>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</si>
  <si>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</si>
  <si>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</si>
  <si>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</si>
  <si>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</si>
  <si>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</si>
  <si>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</si>
  <si>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</si>
  <si>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</si>
  <si>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</si>
  <si>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</si>
  <si>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</si>
  <si>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</si>
  <si>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</si>
  <si>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</si>
  <si>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</si>
  <si>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</si>
  <si>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</si>
  <si>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</si>
  <si>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</si>
  <si>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</si>
  <si>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</si>
  <si>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</si>
  <si>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</si>
  <si>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</si>
  <si>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</si>
  <si>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</si>
  <si>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</si>
  <si>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</si>
  <si>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</si>
  <si>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</si>
  <si>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</si>
  <si>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</si>
  <si>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</si>
  <si>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</si>
  <si>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</si>
  <si>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</si>
  <si>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</si>
  <si>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</si>
  <si>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</si>
  <si>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</si>
  <si>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</si>
  <si>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</si>
  <si>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</si>
  <si>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</si>
  <si>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</si>
  <si>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</si>
  <si>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</si>
  <si>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</si>
  <si>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</si>
  <si>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</si>
  <si>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</si>
  <si>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</si>
  <si>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</si>
  <si>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</si>
  <si>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</si>
  <si>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</si>
  <si>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</si>
  <si>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</si>
  <si>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</si>
  <si>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</si>
  <si>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</si>
  <si>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</si>
  <si>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</si>
  <si>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</si>
  <si>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</si>
  <si>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</si>
  <si>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</si>
  <si>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</si>
  <si>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</si>
  <si>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</si>
  <si>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</si>
  <si>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</si>
  <si>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</si>
  <si>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</si>
  <si>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</si>
  <si>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</si>
  <si>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</si>
  <si>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</si>
  <si>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</si>
  <si>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</si>
  <si>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</si>
  <si>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</si>
  <si>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</si>
  <si>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</si>
  <si>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</si>
  <si>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</si>
  <si>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</si>
  <si>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</si>
  <si>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</si>
  <si>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</si>
  <si>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</si>
  <si>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</si>
  <si>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</si>
  <si>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</si>
  <si>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</si>
  <si>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</si>
  <si>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</si>
  <si>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</si>
  <si>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</si>
  <si>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</si>
  <si>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</si>
  <si>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</si>
  <si>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</si>
  <si>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</si>
  <si>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</si>
  <si>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</si>
  <si>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</si>
  <si>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</si>
  <si>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</si>
  <si>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</si>
  <si>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</si>
  <si>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</si>
  <si>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</si>
  <si>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</si>
  <si>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</si>
  <si>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</si>
  <si>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</si>
  <si>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</si>
  <si>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</si>
  <si>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</si>
  <si>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</si>
  <si>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</si>
  <si>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</si>
  <si>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</si>
  <si>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</si>
  <si>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Beszámoló a B1. - B7.  költségvetési bevételek előirányzatának teljesítéséről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</si>
  <si>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</si>
  <si>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</si>
  <si>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</si>
  <si>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</si>
  <si>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</si>
  <si>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</si>
  <si>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</si>
  <si>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</si>
  <si>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</si>
  <si>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</si>
  <si>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</si>
  <si>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</si>
  <si>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</si>
  <si>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</si>
  <si>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</si>
  <si>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</si>
  <si>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</si>
  <si>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</si>
  <si>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</si>
  <si>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</si>
  <si>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</si>
  <si>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</si>
  <si>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</si>
  <si>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</si>
  <si>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</si>
  <si>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</si>
  <si>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</si>
  <si>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</si>
  <si>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</si>
  <si>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</si>
  <si>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</si>
  <si>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</si>
  <si>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</si>
  <si>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</si>
  <si>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</si>
  <si>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</si>
  <si>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</si>
  <si>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</si>
  <si>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</si>
  <si>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</si>
  <si>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</si>
  <si>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</si>
  <si>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</si>
  <si>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</si>
  <si>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</si>
  <si>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</si>
  <si>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</si>
  <si>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</si>
  <si>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</si>
  <si>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</si>
  <si>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</si>
  <si>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</si>
  <si>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</si>
  <si>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</si>
  <si>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</si>
  <si>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</si>
  <si>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</si>
  <si>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</si>
  <si>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</si>
  <si>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</si>
  <si>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</si>
  <si>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</si>
  <si>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</si>
  <si>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</si>
  <si>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</si>
  <si>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</si>
  <si>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</si>
  <si>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</si>
  <si>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</si>
  <si>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</si>
  <si>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</si>
  <si>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</si>
  <si>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</si>
  <si>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</si>
  <si>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</si>
  <si>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</si>
  <si>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</si>
  <si>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</si>
  <si>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</si>
  <si>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</si>
  <si>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</si>
  <si>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</si>
  <si>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</si>
  <si>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</si>
  <si>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</si>
  <si>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</si>
  <si>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</si>
  <si>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</si>
  <si>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</si>
  <si>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</si>
  <si>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</si>
  <si>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</si>
  <si>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</si>
  <si>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</si>
  <si>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</si>
  <si>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</si>
  <si>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</si>
  <si>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</si>
  <si>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</si>
  <si>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</si>
  <si>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</si>
  <si>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</si>
  <si>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</si>
  <si>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</si>
  <si>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</si>
  <si>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</si>
  <si>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</si>
  <si>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</si>
  <si>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</si>
  <si>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</si>
  <si>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</si>
  <si>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</si>
  <si>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</si>
  <si>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</si>
  <si>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</si>
  <si>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</si>
  <si>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</si>
  <si>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</si>
  <si>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</si>
  <si>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</si>
  <si>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</si>
  <si>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</si>
  <si>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</si>
  <si>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</si>
  <si>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</si>
  <si>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</si>
  <si>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</si>
  <si>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</si>
  <si>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</si>
  <si>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</si>
  <si>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</si>
  <si>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</si>
  <si>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</si>
  <si>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</si>
  <si>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</si>
  <si>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</si>
  <si>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</si>
  <si>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</si>
  <si>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</si>
  <si>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</si>
  <si>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</si>
  <si>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</si>
  <si>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</si>
  <si>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</si>
  <si>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</si>
  <si>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</si>
  <si>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</si>
  <si>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</si>
  <si>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</si>
  <si>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</si>
  <si>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</si>
  <si>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</si>
  <si>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</si>
  <si>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</si>
  <si>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</si>
  <si>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</si>
  <si>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</si>
  <si>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</si>
  <si>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</si>
  <si>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</si>
  <si>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</si>
  <si>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</si>
  <si>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</si>
  <si>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</si>
  <si>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</si>
  <si>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</si>
  <si>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</si>
  <si>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</si>
  <si>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</si>
  <si>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</si>
  <si>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</si>
  <si>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</si>
  <si>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</si>
  <si>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</si>
  <si>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</si>
  <si>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</si>
  <si>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</si>
  <si>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</si>
  <si>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</si>
  <si>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</si>
  <si>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</si>
  <si>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</si>
  <si>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</si>
  <si>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</si>
  <si>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</si>
  <si>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</si>
  <si>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</si>
  <si>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</si>
  <si>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</si>
  <si>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</si>
  <si>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</si>
  <si>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</si>
  <si>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</si>
  <si>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</si>
  <si>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</si>
  <si>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</si>
  <si>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</si>
  <si>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</si>
  <si>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</si>
  <si>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</si>
  <si>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</si>
  <si>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</si>
  <si>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</si>
  <si>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</si>
  <si>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</si>
  <si>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</si>
  <si>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</si>
  <si>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</si>
  <si>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</si>
  <si>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</si>
  <si>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</si>
  <si>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</si>
  <si>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</si>
  <si>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</si>
  <si>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</si>
  <si>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</si>
  <si>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</si>
  <si>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</si>
  <si>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</si>
  <si>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</si>
  <si>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</si>
  <si>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</si>
  <si>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</si>
  <si>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</si>
  <si>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</si>
  <si>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</si>
  <si>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</si>
  <si>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</si>
  <si>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</si>
  <si>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</si>
  <si>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</si>
  <si>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</si>
  <si>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</si>
  <si>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</si>
  <si>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</si>
  <si>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</si>
  <si>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</si>
  <si>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</si>
  <si>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</si>
  <si>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</si>
  <si>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</si>
  <si>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</si>
  <si>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</si>
  <si>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</si>
  <si>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</si>
  <si>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</si>
  <si>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</si>
  <si>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</si>
  <si>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</si>
  <si>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</si>
  <si>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</si>
  <si>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</si>
  <si>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</si>
  <si>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</si>
  <si>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</si>
  <si>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</si>
  <si>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</si>
  <si>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</si>
  <si>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</si>
  <si>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</si>
  <si>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</si>
  <si>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</si>
  <si>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</si>
  <si>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</si>
  <si>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283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</si>
  <si>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</si>
  <si>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</si>
  <si>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</si>
  <si>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</si>
  <si>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</si>
  <si>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</si>
  <si>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</si>
  <si>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</si>
  <si>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</si>
  <si>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</si>
  <si>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</si>
  <si>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</si>
  <si>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</si>
  <si>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</si>
  <si>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</si>
  <si>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</si>
  <si>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</si>
  <si>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</si>
  <si>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</si>
  <si>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</si>
  <si>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</si>
  <si>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</si>
  <si>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</si>
  <si>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</si>
  <si>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</si>
  <si>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</si>
  <si>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</si>
  <si>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</si>
  <si>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</si>
  <si>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</si>
  <si>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</si>
  <si>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</si>
  <si>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</si>
  <si>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</si>
  <si>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</si>
  <si>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</si>
  <si>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</si>
  <si>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</si>
  <si>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</si>
  <si>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</si>
  <si>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</si>
  <si>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</si>
  <si>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</si>
  <si>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</si>
  <si>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</si>
  <si>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</si>
  <si>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</si>
  <si>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</si>
  <si>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</si>
  <si>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</si>
  <si>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</si>
  <si>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</si>
  <si>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</si>
  <si>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</si>
  <si>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</si>
  <si>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</si>
  <si>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</si>
  <si>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</si>
  <si>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</si>
  <si>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</si>
  <si>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</si>
  <si>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</si>
  <si>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</si>
  <si>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</si>
  <si>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</si>
  <si>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</si>
  <si>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</si>
  <si>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</si>
  <si>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</si>
  <si>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</si>
  <si>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</si>
  <si>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</si>
  <si>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</si>
  <si>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</si>
  <si>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12/A - Mérleg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</si>
  <si>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</si>
  <si>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</si>
  <si>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</si>
  <si>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</si>
  <si>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</si>
  <si>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</si>
  <si>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</si>
  <si>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</si>
  <si>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</si>
  <si>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</si>
  <si>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</si>
  <si>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</si>
  <si>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</si>
  <si>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</si>
  <si>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</si>
  <si>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</si>
  <si>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</si>
  <si>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</si>
  <si>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</si>
  <si>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</si>
  <si>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</si>
  <si>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</si>
  <si>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</si>
  <si>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</si>
  <si>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</si>
  <si>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</si>
  <si>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</si>
  <si>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</si>
  <si>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</si>
  <si>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</si>
  <si>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</si>
  <si>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</si>
  <si>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</si>
  <si>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</si>
  <si>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</si>
  <si>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</si>
  <si>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</si>
  <si>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</si>
  <si>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</si>
  <si>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</si>
  <si>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</si>
  <si>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</si>
  <si>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</si>
  <si>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</si>
  <si>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</si>
  <si>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</si>
  <si>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</si>
  <si>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</si>
  <si>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</si>
  <si>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</si>
  <si>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</si>
  <si>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</si>
  <si>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</si>
  <si>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</si>
  <si>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</si>
  <si>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</si>
  <si>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</si>
  <si>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</si>
  <si>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</si>
  <si>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</si>
  <si>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</si>
  <si>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</si>
  <si>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</si>
  <si>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</si>
  <si>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</si>
  <si>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</si>
  <si>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</si>
  <si>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</si>
  <si>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</si>
  <si>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</si>
  <si>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</si>
  <si>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</si>
  <si>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</si>
  <si>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</si>
  <si>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</si>
  <si>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</si>
  <si>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</si>
  <si>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</si>
  <si>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</si>
  <si>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</si>
  <si>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</si>
  <si>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</si>
  <si>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</si>
  <si>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</si>
  <si>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</si>
  <si>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</si>
  <si>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</si>
  <si>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</si>
  <si>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</si>
  <si>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</si>
  <si>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</si>
  <si>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</si>
  <si>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</si>
  <si>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</si>
  <si>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</si>
  <si>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</si>
  <si>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</si>
  <si>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</si>
  <si>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</si>
  <si>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</si>
  <si>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</si>
  <si>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</si>
  <si>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</si>
  <si>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</si>
  <si>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</si>
  <si>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</si>
  <si>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</si>
  <si>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</si>
  <si>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</si>
  <si>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</si>
  <si>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</si>
  <si>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</si>
  <si>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</si>
  <si>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</si>
  <si>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</si>
  <si>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</si>
  <si>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</si>
  <si>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</si>
  <si>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</si>
  <si>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</si>
  <si>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</si>
  <si>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</si>
  <si>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</si>
  <si>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</si>
  <si>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</si>
  <si>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</si>
  <si>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</si>
  <si>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</si>
  <si>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</si>
  <si>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</si>
  <si>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</si>
  <si>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</si>
  <si>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</si>
  <si>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</si>
  <si>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</si>
  <si>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</si>
  <si>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</si>
  <si>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</si>
  <si>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</si>
  <si>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</si>
  <si>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</si>
  <si>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</si>
  <si>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</si>
  <si>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</si>
  <si>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</si>
  <si>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</si>
  <si>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</si>
  <si>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</si>
  <si>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</si>
  <si>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</si>
  <si>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</si>
  <si>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</si>
  <si>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</si>
  <si>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</si>
  <si>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</si>
  <si>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</si>
  <si>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</si>
  <si>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</si>
  <si>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</si>
  <si>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</si>
  <si>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</si>
  <si>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</si>
  <si>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</si>
  <si>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</si>
  <si>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</si>
  <si>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</si>
  <si>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</si>
  <si>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</si>
  <si>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</si>
  <si>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</si>
  <si>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</si>
  <si>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</si>
  <si>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</si>
  <si>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</si>
  <si>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</si>
  <si>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</si>
  <si>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</si>
  <si>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</si>
  <si>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</si>
  <si>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</si>
  <si>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</si>
  <si>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</si>
  <si>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</si>
  <si>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</si>
  <si>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</si>
  <si>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</si>
  <si>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</si>
  <si>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</si>
  <si>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</si>
  <si>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</si>
  <si>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</si>
  <si>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</si>
  <si>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</si>
  <si>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</si>
  <si>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</si>
  <si>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</si>
  <si>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</si>
  <si>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</si>
  <si>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</si>
  <si>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</si>
  <si>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</si>
  <si>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</si>
  <si>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</si>
  <si>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</si>
  <si>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</si>
  <si>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</si>
  <si>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</si>
  <si>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</si>
  <si>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</si>
  <si>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</si>
  <si>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</si>
  <si>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</si>
  <si>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</si>
  <si>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</si>
  <si>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</si>
  <si>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</si>
  <si>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</si>
  <si>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</si>
  <si>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</si>
  <si>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</si>
  <si>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</si>
  <si>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</si>
  <si>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</si>
  <si>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</si>
  <si>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</si>
  <si>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</si>
  <si>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</si>
  <si>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</si>
  <si>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</si>
  <si>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</si>
  <si>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</si>
  <si>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</si>
  <si>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</si>
  <si>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</si>
  <si>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</si>
  <si>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</si>
  <si>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</si>
  <si>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</si>
  <si>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</si>
  <si>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</si>
  <si>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</si>
  <si>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</si>
  <si>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</si>
  <si>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</si>
  <si>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</si>
  <si>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</si>
  <si>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</si>
  <si>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</si>
  <si>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</si>
  <si>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</si>
  <si>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</si>
  <si>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</si>
  <si>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</si>
  <si>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</si>
  <si>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</si>
  <si>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</si>
  <si>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</si>
  <si>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</si>
  <si>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</si>
  <si>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</si>
  <si>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</si>
  <si>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</si>
  <si>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</si>
  <si>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</si>
  <si>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</si>
  <si>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</si>
  <si>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</si>
  <si>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</si>
  <si>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</si>
  <si>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</si>
  <si>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</si>
  <si>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</si>
  <si>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</si>
  <si>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</si>
  <si>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</si>
  <si>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</si>
  <si>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</si>
  <si>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</si>
  <si>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</si>
  <si>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</si>
  <si>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</si>
  <si>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</si>
  <si>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</si>
  <si>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</si>
  <si>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</si>
  <si>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</si>
  <si>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</si>
  <si>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</si>
  <si>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</si>
  <si>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</si>
  <si>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</si>
  <si>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</si>
  <si>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</si>
  <si>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ÖNKORMÁNYZAT</t>
  </si>
  <si>
    <t>HIVATAL</t>
  </si>
  <si>
    <t>ÓVODA</t>
  </si>
  <si>
    <t>BÖLCSŐDE</t>
  </si>
  <si>
    <t>KÖNYVTÁR és MŰVHÁZ</t>
  </si>
  <si>
    <t>KONSZOLIDÁLT ÖSSZEG</t>
  </si>
  <si>
    <t>NATÜ</t>
  </si>
  <si>
    <t>KONSZOLIDÁLÁS ELŐTTI ÖSSZEG</t>
  </si>
  <si>
    <t>KONSZOLIDÁLÁS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</si>
  <si>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</si>
  <si>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</si>
  <si>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</si>
  <si>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</si>
  <si>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</si>
  <si>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</si>
  <si>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</si>
  <si>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</si>
  <si>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</si>
  <si>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</si>
  <si>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</si>
  <si>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</si>
  <si>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</si>
  <si>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</si>
  <si>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</si>
  <si>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</si>
  <si>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</si>
  <si>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</si>
  <si>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</si>
  <si>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</si>
  <si>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nemzeti gondozotti ellátások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</si>
  <si>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</si>
  <si>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</si>
  <si>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</si>
  <si>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</si>
  <si>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</si>
  <si>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</si>
  <si>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</si>
  <si>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</si>
  <si>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ebből: önkormányzati többségi tulajdonú nem pénzügyi vállalkozások (K508)</t>
  </si>
  <si>
    <t>Egyéb működési célú támogatások államháztartáson kívülre (=177+…+186) (K512)</t>
  </si>
  <si>
    <t>ebből: önkormányzati többségi tulajdonú nem pénzügyi vállalkozások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</si>
  <si>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</si>
  <si>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</si>
  <si>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</si>
  <si>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</si>
  <si>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</si>
  <si>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</si>
  <si>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</si>
  <si>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visszatérítendő támogatások, kölcsönök nyújtása államháztartáson kívülre (=240+…+250) (K86)</t>
  </si>
  <si>
    <t>ebből: önkormányzati többségi tulajdonú nem pénzügyi vállalkozások (K86)</t>
  </si>
  <si>
    <t>Egyéb felhalmozási célú támogatások államháztartáson kívülre (=254+…+263) (K89)</t>
  </si>
  <si>
    <t>ebből: önkormányzati többségi tulajdonú nem pénzügyi vállalkozások (K89)</t>
  </si>
  <si>
    <t>Egyéb felhalmozási célú kiadások (=203+204+215+226+237+239+251+252+253) (K8)</t>
  </si>
  <si>
    <t>Költségvetési kiadások (=20+21+60+118+188+197+202+264) (K1-K8)</t>
  </si>
  <si>
    <t>Vagyoni tipusú adók (=110+…+115) (B34)</t>
  </si>
  <si>
    <t>Értékesítési és forgalmi adók (=117+…+138)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</si>
  <si>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</si>
  <si>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</si>
  <si>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Fogyasztási adók  (=140+141+142) (B352)</t>
  </si>
  <si>
    <t>ebből: turizmusfejlesztési hozzájárulás (B352)</t>
  </si>
  <si>
    <t>Gépjárműadók (=145+…+148) (B354)</t>
  </si>
  <si>
    <t>Egyéb áruhasználati és szolgáltatási adók  (=150+…+166) (B355)</t>
  </si>
  <si>
    <t>Termékek és szolgáltatások adói (=116+139+143+144+149)  (B35)</t>
  </si>
  <si>
    <t>Egyéb közhatalmi bevételek (&gt;=169+…+185) (B36)</t>
  </si>
  <si>
    <t>ebből: önkormányzat által beszedett talajterhelési díj (B36)</t>
  </si>
  <si>
    <t>ebből: előrehozott helyi adó (B36)</t>
  </si>
  <si>
    <t>Közhatalmi bevételek (=93+94+104+109+167+168) (B3)</t>
  </si>
  <si>
    <t>Szolgáltatások ellenértéke (&gt;=189+190) (B402)</t>
  </si>
  <si>
    <t>Közvetített szolgáltatások ellenértéke  (&gt;=192) (B403)</t>
  </si>
  <si>
    <t>Tulajdonosi bevételek (&gt;=194+…+199) (B404)</t>
  </si>
  <si>
    <t>Befektetett pénzügyi eszközökből származó bevételek (&gt;=204+205) (B4081)</t>
  </si>
  <si>
    <t>Egyéb kapott (járó) kamatok és kamatjellegű bevételek (&gt;=207+208) (B4082)</t>
  </si>
  <si>
    <t>Kamatbevételek és más nyereségjellegű bevételek (=203+206) (B408)</t>
  </si>
  <si>
    <t>Más egyéb pénzügyi műveletek bevételei (&gt;=212+216) (B4092)</t>
  </si>
  <si>
    <t>Egyéb pénzügyi műveletek bevételei (=210+211) (B409)</t>
  </si>
  <si>
    <t>Egyéb működési bevételek (&gt;=220+221) (B411)</t>
  </si>
  <si>
    <t>Működési bevételek (=187+188+191+193+200+…+202+209+217+218+219) (B4)</t>
  </si>
  <si>
    <t>Immateriális javak értékesítése (&gt;=224) (B51)</t>
  </si>
  <si>
    <t>Ingatlanok értékesítése (&gt;=226) (B52)</t>
  </si>
  <si>
    <t>Részesedések értékesítése (&gt;=229) (B54)</t>
  </si>
  <si>
    <t>Felhalmozási bevételek (=223+225+227+228+230) (B5)</t>
  </si>
  <si>
    <t>Működési célú visszatérítendő támogatások, kölcsönök visszatérülése államháztartáson kívülről (=236+…+244) (B64)</t>
  </si>
  <si>
    <t>Egyéb működési célú átvett pénzeszközök (=246…+256)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</si>
  <si>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</si>
  <si>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</si>
  <si>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</si>
  <si>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Felhalmozási célú átvett pénzeszközök (=258+…+261+271) (B7)</t>
  </si>
  <si>
    <t>284</t>
  </si>
  <si>
    <t>Költségvetési bevételek (=43+79+186+222+231+257+283) (B1-B7)</t>
  </si>
  <si>
    <t>G/III Egyéb eszközök induláskori értéke és változásai</t>
  </si>
  <si>
    <t>26b - ebből: egyéb pénzeszközök és sajátos elszámolások  mérlegfordulónapi értékelése során megállapított (nem realizált) árfolyamvesztesége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</si>
</sst>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i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3" borderId="0" xfId="0" applyFill="1"/>
    <xf numFmtId="0" fontId="5" fillId="4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10" fillId="0" borderId="0" xfId="0" applyNumberFormat="1" applyFont="1"/>
    <xf numFmtId="0" fontId="12" fillId="0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3" fontId="13" fillId="5" borderId="0" xfId="0" applyNumberFormat="1" applyFont="1" applyFill="1" applyAlignment="1">
      <alignment horizontal="center"/>
    </xf>
    <xf numFmtId="3" fontId="10" fillId="7" borderId="0" xfId="0" applyNumberFormat="1" applyFont="1" applyFill="1" applyAlignment="1"/>
    <xf numFmtId="0" fontId="13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10" fillId="7" borderId="0" xfId="0" applyNumberFormat="1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0" fillId="0" borderId="0" xfId="0" applyAlignment="1">
      <alignment horizontal="right" vertical="center"/>
    </xf>
    <xf numFmtId="0" fontId="5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3" fontId="1" fillId="0" borderId="0" xfId="0" applyNumberFormat="1" applyFont="1" applyAlignment="1">
      <alignment horizontal="right" vertical="top" wrapText="1"/>
    </xf>
    <xf numFmtId="0" fontId="0" fillId="5" borderId="0" xfId="0" applyFill="1" applyAlignment="1">
      <alignment horizontal="center"/>
    </xf>
    <xf numFmtId="3" fontId="0" fillId="0" borderId="0" xfId="0" applyNumberFormat="1"/>
    <xf numFmtId="3" fontId="10" fillId="0" borderId="0" xfId="0" applyNumberFormat="1" applyFont="1"/>
    <xf numFmtId="3" fontId="10" fillId="7" borderId="0" xfId="0" applyNumberFormat="1" applyFont="1" applyFill="1"/>
    <xf numFmtId="0" fontId="0" fillId="8" borderId="0" xfId="0" applyFill="1"/>
    <xf numFmtId="3" fontId="0" fillId="9" borderId="0" xfId="0" applyNumberFormat="1" applyFill="1"/>
    <xf numFmtId="0" fontId="5" fillId="0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wrapText="1"/>
    </xf>
    <xf numFmtId="3" fontId="0" fillId="0" borderId="0" xfId="0" applyNumberFormat="1" applyFont="1"/>
    <xf numFmtId="0" fontId="10" fillId="0" borderId="0" xfId="0" applyFont="1"/>
    <xf numFmtId="3" fontId="14" fillId="0" borderId="0" xfId="0" applyNumberFormat="1" applyFont="1"/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11" fillId="12" borderId="0" xfId="0" applyFont="1" applyFill="1" applyAlignment="1">
      <alignment horizontal="center" vertical="top" wrapText="1"/>
    </xf>
    <xf numFmtId="0" fontId="10" fillId="12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1"/>
  <sheetViews>
    <sheetView topLeftCell="C1" workbookViewId="0">
      <pane ySplit="3" topLeftCell="A254" activePane="bottomLeft" state="frozen"/>
      <selection pane="bottomLeft" activeCell="A268" sqref="A268"/>
    </sheetView>
  </sheetViews>
  <sheetFormatPr defaultRowHeight="12.75"/>
  <cols>
    <col min="1" max="1" width="8.140625" customWidth="1"/>
    <col min="2" max="2" width="41" customWidth="1"/>
    <col min="3" max="8" width="23.28515625" customWidth="1"/>
    <col min="10" max="10" width="24.5703125" customWidth="1"/>
  </cols>
  <sheetData>
    <row r="1" spans="1:10" ht="18" customHeight="1">
      <c r="A1" s="45" t="s">
        <v>4</v>
      </c>
      <c r="B1" s="46"/>
      <c r="C1" s="46"/>
      <c r="D1" s="11"/>
      <c r="E1" s="11"/>
      <c r="F1" s="11"/>
      <c r="G1" s="11"/>
      <c r="H1" s="11"/>
      <c r="I1" s="11"/>
      <c r="J1" s="11"/>
    </row>
    <row r="2" spans="1:10" ht="15">
      <c r="A2" s="3" t="s">
        <v>5</v>
      </c>
      <c r="B2" s="3" t="s">
        <v>6</v>
      </c>
      <c r="C2" s="16" t="s">
        <v>1125</v>
      </c>
      <c r="D2" s="17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J2" s="22" t="s">
        <v>1130</v>
      </c>
    </row>
    <row r="3" spans="1:10" ht="15">
      <c r="A3" s="3"/>
      <c r="B3" s="3"/>
      <c r="C3" s="11"/>
      <c r="D3" s="11"/>
      <c r="E3" s="11"/>
      <c r="F3" s="11"/>
      <c r="G3" s="11"/>
      <c r="H3" s="11"/>
      <c r="I3" s="11"/>
      <c r="J3" s="11"/>
    </row>
    <row r="4" spans="1:10" ht="25.5">
      <c r="A4" s="38" t="s">
        <v>7</v>
      </c>
      <c r="B4" s="39" t="s">
        <v>8</v>
      </c>
      <c r="C4" s="28">
        <v>0</v>
      </c>
      <c r="D4" s="28">
        <v>98140323</v>
      </c>
      <c r="E4" s="28">
        <v>157743645</v>
      </c>
      <c r="F4" s="28">
        <v>38742944</v>
      </c>
      <c r="G4" s="28">
        <v>21503809</v>
      </c>
      <c r="H4" s="28">
        <v>33225454</v>
      </c>
      <c r="J4" s="30">
        <f>+C4+D4+E4+F4+G4+H4</f>
        <v>349356175</v>
      </c>
    </row>
    <row r="5" spans="1:10">
      <c r="A5" s="38" t="s">
        <v>1</v>
      </c>
      <c r="B5" s="39" t="s">
        <v>9</v>
      </c>
      <c r="C5" s="28">
        <v>0</v>
      </c>
      <c r="D5" s="28">
        <v>8260000</v>
      </c>
      <c r="E5" s="28">
        <v>0</v>
      </c>
      <c r="F5" s="28">
        <v>0</v>
      </c>
      <c r="G5" s="28">
        <v>2060000</v>
      </c>
      <c r="H5" s="28">
        <v>2008000</v>
      </c>
      <c r="J5" s="30">
        <f t="shared" ref="J5:J68" si="0">+C5+D5+E5+F5+G5+H5</f>
        <v>12328000</v>
      </c>
    </row>
    <row r="6" spans="1:10">
      <c r="A6" s="38" t="s">
        <v>2</v>
      </c>
      <c r="B6" s="39" t="s">
        <v>10</v>
      </c>
      <c r="C6" s="28">
        <v>0</v>
      </c>
      <c r="D6" s="28">
        <v>18283000</v>
      </c>
      <c r="E6" s="28">
        <v>12188700</v>
      </c>
      <c r="F6" s="28">
        <v>2766645</v>
      </c>
      <c r="G6" s="28">
        <v>204900</v>
      </c>
      <c r="H6" s="28">
        <v>2060000</v>
      </c>
      <c r="J6" s="30">
        <f t="shared" si="0"/>
        <v>35503245</v>
      </c>
    </row>
    <row r="7" spans="1:10" ht="25.5">
      <c r="A7" s="38" t="s">
        <v>3</v>
      </c>
      <c r="B7" s="39" t="s">
        <v>11</v>
      </c>
      <c r="C7" s="28">
        <v>0</v>
      </c>
      <c r="D7" s="28">
        <v>100000</v>
      </c>
      <c r="E7" s="28">
        <v>505864</v>
      </c>
      <c r="F7" s="28">
        <v>2359440</v>
      </c>
      <c r="G7" s="28">
        <v>0</v>
      </c>
      <c r="H7" s="28">
        <v>929842</v>
      </c>
      <c r="J7" s="30">
        <f t="shared" si="0"/>
        <v>3895146</v>
      </c>
    </row>
    <row r="8" spans="1:10">
      <c r="A8" s="38" t="s">
        <v>12</v>
      </c>
      <c r="B8" s="39" t="s">
        <v>13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J8" s="30">
        <f t="shared" si="0"/>
        <v>0</v>
      </c>
    </row>
    <row r="9" spans="1:10">
      <c r="A9" s="38" t="s">
        <v>14</v>
      </c>
      <c r="B9" s="39" t="s">
        <v>15</v>
      </c>
      <c r="C9" s="28">
        <v>0</v>
      </c>
      <c r="D9" s="28">
        <v>960000</v>
      </c>
      <c r="E9" s="28">
        <v>2338560</v>
      </c>
      <c r="F9" s="28">
        <v>0</v>
      </c>
      <c r="G9" s="28">
        <v>0</v>
      </c>
      <c r="H9" s="28">
        <v>816000</v>
      </c>
      <c r="J9" s="30">
        <f t="shared" si="0"/>
        <v>4114560</v>
      </c>
    </row>
    <row r="10" spans="1:10">
      <c r="A10" s="38" t="s">
        <v>16</v>
      </c>
      <c r="B10" s="39" t="s">
        <v>17</v>
      </c>
      <c r="C10" s="28">
        <v>0</v>
      </c>
      <c r="D10" s="28">
        <v>3986990</v>
      </c>
      <c r="E10" s="28">
        <v>8392128</v>
      </c>
      <c r="F10" s="28">
        <v>1872400</v>
      </c>
      <c r="G10" s="28">
        <v>1009135</v>
      </c>
      <c r="H10" s="28">
        <v>1963841</v>
      </c>
      <c r="J10" s="30">
        <f t="shared" si="0"/>
        <v>17224494</v>
      </c>
    </row>
    <row r="11" spans="1:10">
      <c r="A11" s="38" t="s">
        <v>18</v>
      </c>
      <c r="B11" s="39" t="s">
        <v>19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J11" s="30">
        <f t="shared" si="0"/>
        <v>0</v>
      </c>
    </row>
    <row r="12" spans="1:10">
      <c r="A12" s="38" t="s">
        <v>20</v>
      </c>
      <c r="B12" s="39" t="s">
        <v>21</v>
      </c>
      <c r="C12" s="28">
        <v>0</v>
      </c>
      <c r="D12" s="28">
        <v>957947</v>
      </c>
      <c r="E12" s="28">
        <v>856260</v>
      </c>
      <c r="F12" s="28">
        <v>172924</v>
      </c>
      <c r="G12" s="28">
        <v>25540</v>
      </c>
      <c r="H12" s="28">
        <v>0</v>
      </c>
      <c r="J12" s="30">
        <f t="shared" si="0"/>
        <v>2012671</v>
      </c>
    </row>
    <row r="13" spans="1:10">
      <c r="A13" s="38" t="s">
        <v>22</v>
      </c>
      <c r="B13" s="39" t="s">
        <v>23</v>
      </c>
      <c r="C13" s="28">
        <v>0</v>
      </c>
      <c r="D13" s="28">
        <v>320000</v>
      </c>
      <c r="E13" s="28">
        <v>0</v>
      </c>
      <c r="F13" s="28">
        <v>0</v>
      </c>
      <c r="G13" s="28">
        <v>0</v>
      </c>
      <c r="H13" s="28">
        <v>0</v>
      </c>
      <c r="J13" s="30">
        <f t="shared" si="0"/>
        <v>320000</v>
      </c>
    </row>
    <row r="14" spans="1:10">
      <c r="A14" s="38" t="s">
        <v>24</v>
      </c>
      <c r="B14" s="39" t="s">
        <v>25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J14" s="30">
        <f t="shared" si="0"/>
        <v>0</v>
      </c>
    </row>
    <row r="15" spans="1:10">
      <c r="A15" s="38" t="s">
        <v>26</v>
      </c>
      <c r="B15" s="39" t="s">
        <v>27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J15" s="30">
        <f t="shared" si="0"/>
        <v>0</v>
      </c>
    </row>
    <row r="16" spans="1:10" ht="25.5">
      <c r="A16" s="38" t="s">
        <v>0</v>
      </c>
      <c r="B16" s="39" t="s">
        <v>28</v>
      </c>
      <c r="C16" s="28">
        <v>0</v>
      </c>
      <c r="D16" s="28">
        <v>6086840</v>
      </c>
      <c r="E16" s="28">
        <v>3397600</v>
      </c>
      <c r="F16" s="28">
        <v>578753</v>
      </c>
      <c r="G16" s="28">
        <v>175231</v>
      </c>
      <c r="H16" s="28">
        <v>1458207</v>
      </c>
      <c r="J16" s="30">
        <f t="shared" si="0"/>
        <v>11696631</v>
      </c>
    </row>
    <row r="17" spans="1:10">
      <c r="A17" s="38" t="s">
        <v>29</v>
      </c>
      <c r="B17" s="39" t="s">
        <v>30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J17" s="30">
        <f t="shared" si="0"/>
        <v>0</v>
      </c>
    </row>
    <row r="18" spans="1:10" ht="25.5">
      <c r="A18" s="38" t="s">
        <v>31</v>
      </c>
      <c r="B18" s="39" t="s">
        <v>32</v>
      </c>
      <c r="C18" s="28">
        <v>0</v>
      </c>
      <c r="D18" s="28">
        <v>137095100</v>
      </c>
      <c r="E18" s="28">
        <v>185422757</v>
      </c>
      <c r="F18" s="28">
        <v>46493106</v>
      </c>
      <c r="G18" s="28">
        <v>24978615</v>
      </c>
      <c r="H18" s="28">
        <v>42461344</v>
      </c>
      <c r="J18" s="30">
        <f t="shared" si="0"/>
        <v>436450922</v>
      </c>
    </row>
    <row r="19" spans="1:10">
      <c r="A19" s="38" t="s">
        <v>33</v>
      </c>
      <c r="B19" s="39" t="s">
        <v>34</v>
      </c>
      <c r="C19" s="28">
        <v>21295156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J19" s="30">
        <f t="shared" si="0"/>
        <v>21295156</v>
      </c>
    </row>
    <row r="20" spans="1:10" ht="38.25">
      <c r="A20" s="38" t="s">
        <v>35</v>
      </c>
      <c r="B20" s="39" t="s">
        <v>36</v>
      </c>
      <c r="C20" s="28">
        <v>2696421</v>
      </c>
      <c r="D20" s="28">
        <v>5941328</v>
      </c>
      <c r="E20" s="28">
        <v>1412792</v>
      </c>
      <c r="F20" s="28">
        <v>0</v>
      </c>
      <c r="G20" s="28">
        <v>1094838</v>
      </c>
      <c r="H20" s="28">
        <v>3968564</v>
      </c>
      <c r="J20" s="30">
        <f t="shared" si="0"/>
        <v>15113943</v>
      </c>
    </row>
    <row r="21" spans="1:10">
      <c r="A21" s="38" t="s">
        <v>37</v>
      </c>
      <c r="B21" s="39" t="s">
        <v>38</v>
      </c>
      <c r="C21" s="28">
        <v>13051474</v>
      </c>
      <c r="D21" s="28">
        <v>2100498</v>
      </c>
      <c r="E21" s="28">
        <v>346242</v>
      </c>
      <c r="F21" s="28">
        <v>132752</v>
      </c>
      <c r="G21" s="28">
        <v>791988</v>
      </c>
      <c r="H21" s="28">
        <v>145584</v>
      </c>
      <c r="J21" s="30">
        <f t="shared" si="0"/>
        <v>16568538</v>
      </c>
    </row>
    <row r="22" spans="1:10">
      <c r="A22" s="38" t="s">
        <v>39</v>
      </c>
      <c r="B22" s="39" t="s">
        <v>40</v>
      </c>
      <c r="C22" s="28">
        <v>37043051</v>
      </c>
      <c r="D22" s="28">
        <v>8041826</v>
      </c>
      <c r="E22" s="28">
        <v>1759034</v>
      </c>
      <c r="F22" s="28">
        <v>132752</v>
      </c>
      <c r="G22" s="28">
        <v>1886826</v>
      </c>
      <c r="H22" s="28">
        <v>4114148</v>
      </c>
      <c r="J22" s="30">
        <f t="shared" si="0"/>
        <v>52977637</v>
      </c>
    </row>
    <row r="23" spans="1:10">
      <c r="A23" s="4" t="s">
        <v>41</v>
      </c>
      <c r="B23" s="40" t="s">
        <v>42</v>
      </c>
      <c r="C23" s="8">
        <v>37043051</v>
      </c>
      <c r="D23" s="8">
        <v>145136926</v>
      </c>
      <c r="E23" s="8">
        <v>187181791</v>
      </c>
      <c r="F23" s="8">
        <v>46625858</v>
      </c>
      <c r="G23" s="8">
        <v>26865441</v>
      </c>
      <c r="H23" s="8">
        <v>46575492</v>
      </c>
      <c r="J23" s="31">
        <f t="shared" si="0"/>
        <v>489428559</v>
      </c>
    </row>
    <row r="24" spans="1:10" ht="25.5">
      <c r="A24" s="4" t="s">
        <v>43</v>
      </c>
      <c r="B24" s="40" t="s">
        <v>1134</v>
      </c>
      <c r="C24" s="31">
        <v>8073416</v>
      </c>
      <c r="D24" s="31">
        <v>30956616</v>
      </c>
      <c r="E24" s="31">
        <v>40273616</v>
      </c>
      <c r="F24" s="31">
        <v>9515975</v>
      </c>
      <c r="G24" s="31">
        <v>5663445</v>
      </c>
      <c r="H24" s="31">
        <v>9470568</v>
      </c>
      <c r="I24" s="25"/>
      <c r="J24" s="31">
        <f t="shared" si="0"/>
        <v>103953636</v>
      </c>
    </row>
    <row r="25" spans="1:10">
      <c r="A25" s="38" t="s">
        <v>44</v>
      </c>
      <c r="B25" s="39" t="s">
        <v>45</v>
      </c>
      <c r="C25" s="28">
        <v>4870174</v>
      </c>
      <c r="D25" s="28">
        <v>27428352</v>
      </c>
      <c r="E25" s="28">
        <v>32861242</v>
      </c>
      <c r="F25" s="28">
        <v>8820825</v>
      </c>
      <c r="G25" s="28">
        <v>4976084</v>
      </c>
      <c r="H25" s="28">
        <v>8686576</v>
      </c>
      <c r="J25" s="30">
        <f t="shared" si="0"/>
        <v>87643253</v>
      </c>
    </row>
    <row r="26" spans="1:10">
      <c r="A26" s="38" t="s">
        <v>46</v>
      </c>
      <c r="B26" s="39" t="s">
        <v>47</v>
      </c>
      <c r="C26" s="28">
        <v>0</v>
      </c>
      <c r="D26" s="28">
        <v>1408000</v>
      </c>
      <c r="E26" s="28">
        <v>3818000</v>
      </c>
      <c r="F26" s="28">
        <v>0</v>
      </c>
      <c r="G26" s="28">
        <v>0</v>
      </c>
      <c r="H26" s="28">
        <v>0</v>
      </c>
      <c r="J26" s="30">
        <f t="shared" si="0"/>
        <v>5226000</v>
      </c>
    </row>
    <row r="27" spans="1:10">
      <c r="A27" s="38" t="s">
        <v>48</v>
      </c>
      <c r="B27" s="39" t="s">
        <v>50</v>
      </c>
      <c r="C27" s="28">
        <v>2164645</v>
      </c>
      <c r="D27" s="28">
        <v>1074437</v>
      </c>
      <c r="E27" s="28">
        <v>1472210</v>
      </c>
      <c r="F27" s="28">
        <v>340232</v>
      </c>
      <c r="G27" s="28">
        <v>360275</v>
      </c>
      <c r="H27" s="28">
        <v>370489</v>
      </c>
      <c r="J27" s="30">
        <f t="shared" si="0"/>
        <v>5782288</v>
      </c>
    </row>
    <row r="28" spans="1:10">
      <c r="A28" s="38" t="s">
        <v>49</v>
      </c>
      <c r="B28" s="39" t="s">
        <v>52</v>
      </c>
      <c r="C28" s="28">
        <v>0</v>
      </c>
      <c r="D28" s="28">
        <v>24621</v>
      </c>
      <c r="E28" s="28">
        <v>482242</v>
      </c>
      <c r="F28" s="28">
        <v>0</v>
      </c>
      <c r="G28" s="28">
        <v>0</v>
      </c>
      <c r="H28" s="28">
        <v>30559</v>
      </c>
      <c r="J28" s="30">
        <f t="shared" si="0"/>
        <v>537422</v>
      </c>
    </row>
    <row r="29" spans="1:10" ht="38.25">
      <c r="A29" s="38" t="s">
        <v>51</v>
      </c>
      <c r="B29" s="39" t="s">
        <v>54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J29" s="30">
        <f t="shared" si="0"/>
        <v>0</v>
      </c>
    </row>
    <row r="30" spans="1:10" ht="25.5">
      <c r="A30" s="38" t="s">
        <v>53</v>
      </c>
      <c r="B30" s="39" t="s">
        <v>56</v>
      </c>
      <c r="C30" s="28">
        <v>1038597</v>
      </c>
      <c r="D30" s="28">
        <v>1021206</v>
      </c>
      <c r="E30" s="28">
        <v>1639922</v>
      </c>
      <c r="F30" s="28">
        <v>354918</v>
      </c>
      <c r="G30" s="28">
        <v>327086</v>
      </c>
      <c r="H30" s="28">
        <v>382944</v>
      </c>
      <c r="J30" s="30">
        <f t="shared" si="0"/>
        <v>4764673</v>
      </c>
    </row>
    <row r="31" spans="1:10">
      <c r="A31" s="38" t="s">
        <v>55</v>
      </c>
      <c r="B31" s="39" t="s">
        <v>58</v>
      </c>
      <c r="C31" s="28">
        <v>0</v>
      </c>
      <c r="D31" s="28">
        <v>225884</v>
      </c>
      <c r="E31" s="28">
        <v>56242</v>
      </c>
      <c r="F31" s="28">
        <v>234543</v>
      </c>
      <c r="G31" s="28">
        <v>1338949</v>
      </c>
      <c r="H31" s="28">
        <v>21661</v>
      </c>
      <c r="J31" s="30">
        <f t="shared" si="0"/>
        <v>1877279</v>
      </c>
    </row>
    <row r="32" spans="1:10">
      <c r="A32" s="38" t="s">
        <v>57</v>
      </c>
      <c r="B32" s="39" t="s">
        <v>60</v>
      </c>
      <c r="C32" s="28">
        <v>5754241</v>
      </c>
      <c r="D32" s="28">
        <v>2286658</v>
      </c>
      <c r="E32" s="28">
        <v>6771279</v>
      </c>
      <c r="F32" s="28">
        <v>1624447</v>
      </c>
      <c r="G32" s="28">
        <v>1275884</v>
      </c>
      <c r="H32" s="28">
        <v>7324964</v>
      </c>
      <c r="J32" s="30">
        <f t="shared" si="0"/>
        <v>25037473</v>
      </c>
    </row>
    <row r="33" spans="1:10">
      <c r="A33" s="38" t="s">
        <v>59</v>
      </c>
      <c r="B33" s="39" t="s">
        <v>62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J33" s="30">
        <f t="shared" si="0"/>
        <v>0</v>
      </c>
    </row>
    <row r="34" spans="1:10">
      <c r="A34" s="38" t="s">
        <v>61</v>
      </c>
      <c r="B34" s="39" t="s">
        <v>1135</v>
      </c>
      <c r="C34" s="28">
        <v>5754241</v>
      </c>
      <c r="D34" s="28">
        <v>2512542</v>
      </c>
      <c r="E34" s="28">
        <v>6827521</v>
      </c>
      <c r="F34" s="28">
        <v>1858990</v>
      </c>
      <c r="G34" s="28">
        <v>2614833</v>
      </c>
      <c r="H34" s="28">
        <v>7346625</v>
      </c>
      <c r="J34" s="30">
        <f t="shared" si="0"/>
        <v>26914752</v>
      </c>
    </row>
    <row r="35" spans="1:10" ht="25.5">
      <c r="A35" s="38" t="s">
        <v>63</v>
      </c>
      <c r="B35" s="39" t="s">
        <v>65</v>
      </c>
      <c r="C35" s="28">
        <v>0</v>
      </c>
      <c r="D35" s="28">
        <v>4303534</v>
      </c>
      <c r="E35" s="28">
        <v>121000</v>
      </c>
      <c r="F35" s="28">
        <v>177620</v>
      </c>
      <c r="G35" s="28">
        <v>560021</v>
      </c>
      <c r="H35" s="28">
        <v>196102</v>
      </c>
      <c r="J35" s="30">
        <f t="shared" si="0"/>
        <v>5358277</v>
      </c>
    </row>
    <row r="36" spans="1:10">
      <c r="A36" s="38" t="s">
        <v>64</v>
      </c>
      <c r="B36" s="39" t="s">
        <v>67</v>
      </c>
      <c r="C36" s="28">
        <v>0</v>
      </c>
      <c r="D36" s="28">
        <v>1015730</v>
      </c>
      <c r="E36" s="28">
        <v>283386</v>
      </c>
      <c r="F36" s="28">
        <v>66571</v>
      </c>
      <c r="G36" s="28">
        <v>274113</v>
      </c>
      <c r="H36" s="28">
        <v>259528</v>
      </c>
      <c r="J36" s="30">
        <f t="shared" si="0"/>
        <v>1899328</v>
      </c>
    </row>
    <row r="37" spans="1:10">
      <c r="A37" s="38" t="s">
        <v>66</v>
      </c>
      <c r="B37" s="39" t="s">
        <v>1136</v>
      </c>
      <c r="C37" s="28">
        <v>0</v>
      </c>
      <c r="D37" s="28">
        <v>5319264</v>
      </c>
      <c r="E37" s="28">
        <v>404386</v>
      </c>
      <c r="F37" s="28">
        <v>244191</v>
      </c>
      <c r="G37" s="28">
        <v>834134</v>
      </c>
      <c r="H37" s="28">
        <v>455630</v>
      </c>
      <c r="J37" s="30">
        <f t="shared" si="0"/>
        <v>7257605</v>
      </c>
    </row>
    <row r="38" spans="1:10">
      <c r="A38" s="38" t="s">
        <v>68</v>
      </c>
      <c r="B38" s="39" t="s">
        <v>70</v>
      </c>
      <c r="C38" s="28">
        <v>14824405</v>
      </c>
      <c r="D38" s="28">
        <v>2456473</v>
      </c>
      <c r="E38" s="28">
        <v>8617673</v>
      </c>
      <c r="F38" s="28">
        <v>2003742</v>
      </c>
      <c r="G38" s="28">
        <v>3496702</v>
      </c>
      <c r="H38" s="28">
        <v>977131</v>
      </c>
      <c r="J38" s="30">
        <f t="shared" si="0"/>
        <v>32376126</v>
      </c>
    </row>
    <row r="39" spans="1:10">
      <c r="A39" s="38" t="s">
        <v>69</v>
      </c>
      <c r="B39" s="39" t="s">
        <v>72</v>
      </c>
      <c r="C39" s="28">
        <v>48552137</v>
      </c>
      <c r="D39" s="28">
        <v>0</v>
      </c>
      <c r="E39" s="28">
        <v>39860825</v>
      </c>
      <c r="F39" s="28">
        <v>2641713</v>
      </c>
      <c r="G39" s="28">
        <v>0</v>
      </c>
      <c r="H39" s="28">
        <v>0</v>
      </c>
      <c r="J39" s="30">
        <f t="shared" si="0"/>
        <v>91054675</v>
      </c>
    </row>
    <row r="40" spans="1:10">
      <c r="A40" s="38" t="s">
        <v>71</v>
      </c>
      <c r="B40" s="39" t="s">
        <v>1137</v>
      </c>
      <c r="C40" s="28">
        <v>3061288</v>
      </c>
      <c r="D40" s="28">
        <v>3710398</v>
      </c>
      <c r="E40" s="28">
        <v>558677</v>
      </c>
      <c r="F40" s="28">
        <v>414768</v>
      </c>
      <c r="G40" s="28">
        <v>666949</v>
      </c>
      <c r="H40" s="28">
        <v>444862</v>
      </c>
      <c r="J40" s="30">
        <f t="shared" si="0"/>
        <v>8856942</v>
      </c>
    </row>
    <row r="41" spans="1:10" ht="38.25">
      <c r="A41" s="38" t="s">
        <v>73</v>
      </c>
      <c r="B41" s="39" t="s">
        <v>75</v>
      </c>
      <c r="C41" s="28">
        <v>3061288</v>
      </c>
      <c r="D41" s="28">
        <v>0</v>
      </c>
      <c r="E41" s="28">
        <v>0</v>
      </c>
      <c r="F41" s="28">
        <v>0</v>
      </c>
      <c r="G41" s="28">
        <v>0</v>
      </c>
      <c r="H41" s="28">
        <v>444862</v>
      </c>
      <c r="J41" s="30">
        <f t="shared" si="0"/>
        <v>3506150</v>
      </c>
    </row>
    <row r="42" spans="1:10">
      <c r="A42" s="38" t="s">
        <v>74</v>
      </c>
      <c r="B42" s="39" t="s">
        <v>77</v>
      </c>
      <c r="C42" s="28">
        <v>43149786</v>
      </c>
      <c r="D42" s="28">
        <v>93000</v>
      </c>
      <c r="E42" s="28">
        <v>1396167</v>
      </c>
      <c r="F42" s="28">
        <v>125000</v>
      </c>
      <c r="G42" s="28">
        <v>318369</v>
      </c>
      <c r="H42" s="28">
        <v>1714512</v>
      </c>
      <c r="J42" s="30">
        <f t="shared" si="0"/>
        <v>46796834</v>
      </c>
    </row>
    <row r="43" spans="1:10">
      <c r="A43" s="38" t="s">
        <v>76</v>
      </c>
      <c r="B43" s="39" t="s">
        <v>1138</v>
      </c>
      <c r="C43" s="28">
        <v>6398381</v>
      </c>
      <c r="D43" s="28">
        <v>2731650</v>
      </c>
      <c r="E43" s="28">
        <v>0</v>
      </c>
      <c r="F43" s="28">
        <v>0</v>
      </c>
      <c r="G43" s="28">
        <v>0</v>
      </c>
      <c r="H43" s="28">
        <v>0</v>
      </c>
      <c r="J43" s="30">
        <f t="shared" si="0"/>
        <v>9130031</v>
      </c>
    </row>
    <row r="44" spans="1:10">
      <c r="A44" s="38" t="s">
        <v>78</v>
      </c>
      <c r="B44" s="39" t="s">
        <v>80</v>
      </c>
      <c r="C44" s="28">
        <v>6398381</v>
      </c>
      <c r="D44" s="28">
        <v>2731650</v>
      </c>
      <c r="E44" s="28">
        <v>0</v>
      </c>
      <c r="F44" s="28">
        <v>0</v>
      </c>
      <c r="G44" s="28">
        <v>0</v>
      </c>
      <c r="H44" s="28">
        <v>0</v>
      </c>
      <c r="J44" s="30">
        <f t="shared" si="0"/>
        <v>9130031</v>
      </c>
    </row>
    <row r="45" spans="1:10" ht="25.5">
      <c r="A45" s="38" t="s">
        <v>79</v>
      </c>
      <c r="B45" s="39" t="s">
        <v>82</v>
      </c>
      <c r="C45" s="28">
        <v>42833160</v>
      </c>
      <c r="D45" s="28">
        <v>9672594</v>
      </c>
      <c r="E45" s="28">
        <v>750746</v>
      </c>
      <c r="F45" s="28">
        <v>160000</v>
      </c>
      <c r="G45" s="28">
        <v>10180631</v>
      </c>
      <c r="H45" s="28">
        <v>1440000</v>
      </c>
      <c r="J45" s="30">
        <f t="shared" si="0"/>
        <v>65037131</v>
      </c>
    </row>
    <row r="46" spans="1:10">
      <c r="A46" s="38" t="s">
        <v>81</v>
      </c>
      <c r="B46" s="39" t="s">
        <v>1139</v>
      </c>
      <c r="C46" s="28">
        <v>37446817</v>
      </c>
      <c r="D46" s="28">
        <v>9304912</v>
      </c>
      <c r="E46" s="28">
        <v>2230759</v>
      </c>
      <c r="F46" s="28">
        <v>996181</v>
      </c>
      <c r="G46" s="28">
        <v>2276095</v>
      </c>
      <c r="H46" s="28">
        <v>5519219</v>
      </c>
      <c r="J46" s="30">
        <f t="shared" si="0"/>
        <v>57773983</v>
      </c>
    </row>
    <row r="47" spans="1:10">
      <c r="A47" s="38" t="s">
        <v>83</v>
      </c>
      <c r="B47" s="39" t="s">
        <v>85</v>
      </c>
      <c r="C47" s="28">
        <v>4118766</v>
      </c>
      <c r="D47" s="28">
        <v>2208122</v>
      </c>
      <c r="E47" s="28">
        <v>352468</v>
      </c>
      <c r="F47" s="28">
        <v>209278</v>
      </c>
      <c r="G47" s="28">
        <v>121100</v>
      </c>
      <c r="H47" s="28">
        <v>81620</v>
      </c>
      <c r="J47" s="30">
        <f t="shared" si="0"/>
        <v>7091354</v>
      </c>
    </row>
    <row r="48" spans="1:10" ht="25.5">
      <c r="A48" s="38" t="s">
        <v>84</v>
      </c>
      <c r="B48" s="39" t="s">
        <v>1140</v>
      </c>
      <c r="C48" s="28">
        <v>196265974</v>
      </c>
      <c r="D48" s="28">
        <v>27969027</v>
      </c>
      <c r="E48" s="28">
        <v>53414847</v>
      </c>
      <c r="F48" s="28">
        <v>6341404</v>
      </c>
      <c r="G48" s="28">
        <v>16938746</v>
      </c>
      <c r="H48" s="28">
        <v>10095724</v>
      </c>
      <c r="J48" s="30">
        <f t="shared" si="0"/>
        <v>311025722</v>
      </c>
    </row>
    <row r="49" spans="1:10">
      <c r="A49" s="38" t="s">
        <v>86</v>
      </c>
      <c r="B49" s="39" t="s">
        <v>88</v>
      </c>
      <c r="C49" s="28">
        <v>43026</v>
      </c>
      <c r="D49" s="28">
        <v>347564</v>
      </c>
      <c r="E49" s="28">
        <v>0</v>
      </c>
      <c r="F49" s="28">
        <v>214270</v>
      </c>
      <c r="G49" s="28">
        <v>0</v>
      </c>
      <c r="H49" s="28">
        <v>0</v>
      </c>
      <c r="J49" s="30">
        <f t="shared" si="0"/>
        <v>604860</v>
      </c>
    </row>
    <row r="50" spans="1:10">
      <c r="A50" s="38" t="s">
        <v>87</v>
      </c>
      <c r="B50" s="39" t="s">
        <v>90</v>
      </c>
      <c r="C50" s="28">
        <v>12931480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J50" s="30">
        <f t="shared" si="0"/>
        <v>12931480</v>
      </c>
    </row>
    <row r="51" spans="1:10" ht="25.5">
      <c r="A51" s="38" t="s">
        <v>89</v>
      </c>
      <c r="B51" s="39" t="s">
        <v>1141</v>
      </c>
      <c r="C51" s="28">
        <v>12974506</v>
      </c>
      <c r="D51" s="28">
        <v>347564</v>
      </c>
      <c r="E51" s="28">
        <v>0</v>
      </c>
      <c r="F51" s="28">
        <v>214270</v>
      </c>
      <c r="G51" s="28">
        <v>0</v>
      </c>
      <c r="H51" s="28">
        <v>0</v>
      </c>
      <c r="J51" s="30">
        <f t="shared" si="0"/>
        <v>13536340</v>
      </c>
    </row>
    <row r="52" spans="1:10" ht="25.5">
      <c r="A52" s="38" t="s">
        <v>91</v>
      </c>
      <c r="B52" s="39" t="s">
        <v>93</v>
      </c>
      <c r="C52" s="28">
        <v>38968616</v>
      </c>
      <c r="D52" s="28">
        <v>6693892</v>
      </c>
      <c r="E52" s="28">
        <v>14047351</v>
      </c>
      <c r="F52" s="28">
        <v>1706657</v>
      </c>
      <c r="G52" s="28">
        <v>3233285</v>
      </c>
      <c r="H52" s="28">
        <v>3838794</v>
      </c>
      <c r="J52" s="30">
        <f t="shared" si="0"/>
        <v>68488595</v>
      </c>
    </row>
    <row r="53" spans="1:10">
      <c r="A53" s="38" t="s">
        <v>92</v>
      </c>
      <c r="B53" s="39" t="s">
        <v>95</v>
      </c>
      <c r="C53" s="28">
        <v>48083447</v>
      </c>
      <c r="D53" s="28">
        <v>360528</v>
      </c>
      <c r="E53" s="28">
        <v>1809750</v>
      </c>
      <c r="F53" s="28">
        <v>277611</v>
      </c>
      <c r="G53" s="28">
        <v>1368181</v>
      </c>
      <c r="H53" s="28">
        <v>724143</v>
      </c>
      <c r="J53" s="30">
        <f t="shared" si="0"/>
        <v>52623660</v>
      </c>
    </row>
    <row r="54" spans="1:10">
      <c r="A54" s="38" t="s">
        <v>94</v>
      </c>
      <c r="B54" s="39" t="s">
        <v>1142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J54" s="30">
        <f t="shared" si="0"/>
        <v>0</v>
      </c>
    </row>
    <row r="55" spans="1:10">
      <c r="A55" s="38" t="s">
        <v>96</v>
      </c>
      <c r="B55" s="39" t="s">
        <v>98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J55" s="30">
        <f t="shared" si="0"/>
        <v>0</v>
      </c>
    </row>
    <row r="56" spans="1:10">
      <c r="A56" s="38" t="s">
        <v>97</v>
      </c>
      <c r="B56" s="39" t="s">
        <v>100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J56" s="30">
        <f t="shared" si="0"/>
        <v>0</v>
      </c>
    </row>
    <row r="57" spans="1:10" ht="25.5">
      <c r="A57" s="38" t="s">
        <v>99</v>
      </c>
      <c r="B57" s="39" t="s">
        <v>1143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J57" s="30">
        <f t="shared" si="0"/>
        <v>0</v>
      </c>
    </row>
    <row r="58" spans="1:10" ht="25.5">
      <c r="A58" s="38" t="s">
        <v>101</v>
      </c>
      <c r="B58" s="39" t="s">
        <v>103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J58" s="30">
        <f t="shared" si="0"/>
        <v>0</v>
      </c>
    </row>
    <row r="59" spans="1:10" ht="25.5">
      <c r="A59" s="38" t="s">
        <v>102</v>
      </c>
      <c r="B59" s="39" t="s">
        <v>105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J59" s="30">
        <f t="shared" si="0"/>
        <v>0</v>
      </c>
    </row>
    <row r="60" spans="1:10" ht="25.5">
      <c r="A60" s="38" t="s">
        <v>104</v>
      </c>
      <c r="B60" s="39" t="s">
        <v>107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J60" s="30">
        <f t="shared" si="0"/>
        <v>0</v>
      </c>
    </row>
    <row r="61" spans="1:10">
      <c r="A61" s="38" t="s">
        <v>106</v>
      </c>
      <c r="B61" s="39" t="s">
        <v>109</v>
      </c>
      <c r="C61" s="28">
        <v>3505388</v>
      </c>
      <c r="D61" s="28">
        <v>2636701</v>
      </c>
      <c r="E61" s="28">
        <v>4177325</v>
      </c>
      <c r="F61" s="28">
        <v>3795802</v>
      </c>
      <c r="G61" s="28">
        <v>347728</v>
      </c>
      <c r="H61" s="28">
        <v>1395749</v>
      </c>
      <c r="J61" s="30">
        <f t="shared" si="0"/>
        <v>15858693</v>
      </c>
    </row>
    <row r="62" spans="1:10" ht="25.5">
      <c r="A62" s="38" t="s">
        <v>108</v>
      </c>
      <c r="B62" s="39" t="s">
        <v>1144</v>
      </c>
      <c r="C62" s="28">
        <v>90557451</v>
      </c>
      <c r="D62" s="28">
        <v>9691121</v>
      </c>
      <c r="E62" s="28">
        <v>20034426</v>
      </c>
      <c r="F62" s="28">
        <v>5780070</v>
      </c>
      <c r="G62" s="28">
        <v>4949194</v>
      </c>
      <c r="H62" s="28">
        <v>5958686</v>
      </c>
      <c r="J62" s="30">
        <f t="shared" si="0"/>
        <v>136970948</v>
      </c>
    </row>
    <row r="63" spans="1:10">
      <c r="A63" s="4" t="s">
        <v>110</v>
      </c>
      <c r="B63" s="40" t="s">
        <v>1145</v>
      </c>
      <c r="C63" s="8">
        <v>305552172</v>
      </c>
      <c r="D63" s="8">
        <v>45839518</v>
      </c>
      <c r="E63" s="8">
        <v>80681180</v>
      </c>
      <c r="F63" s="8">
        <v>14438925</v>
      </c>
      <c r="G63" s="8">
        <v>25336907</v>
      </c>
      <c r="H63" s="8">
        <v>23856665</v>
      </c>
      <c r="J63" s="31">
        <f t="shared" si="0"/>
        <v>495705367</v>
      </c>
    </row>
    <row r="64" spans="1:10">
      <c r="A64" s="38" t="s">
        <v>111</v>
      </c>
      <c r="B64" s="39" t="s">
        <v>113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J64" s="30">
        <f t="shared" si="0"/>
        <v>0</v>
      </c>
    </row>
    <row r="65" spans="1:10">
      <c r="A65" s="38" t="s">
        <v>112</v>
      </c>
      <c r="B65" s="39" t="s">
        <v>1146</v>
      </c>
      <c r="C65" s="28">
        <v>368500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J65" s="30">
        <f t="shared" si="0"/>
        <v>368500</v>
      </c>
    </row>
    <row r="66" spans="1:10">
      <c r="A66" s="38" t="s">
        <v>114</v>
      </c>
      <c r="B66" s="39" t="s">
        <v>116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J66" s="30">
        <f t="shared" si="0"/>
        <v>0</v>
      </c>
    </row>
    <row r="67" spans="1:10">
      <c r="A67" s="38" t="s">
        <v>115</v>
      </c>
      <c r="B67" s="39" t="s">
        <v>118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J67" s="30">
        <f t="shared" si="0"/>
        <v>0</v>
      </c>
    </row>
    <row r="68" spans="1:10">
      <c r="A68" s="38" t="s">
        <v>117</v>
      </c>
      <c r="B68" s="39" t="s">
        <v>120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J68" s="30">
        <f t="shared" si="0"/>
        <v>0</v>
      </c>
    </row>
    <row r="69" spans="1:10">
      <c r="A69" s="38" t="s">
        <v>119</v>
      </c>
      <c r="B69" s="39" t="s">
        <v>122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J69" s="30">
        <f t="shared" ref="J69:J132" si="1">+C69+D69+E69+F69+G69+H69</f>
        <v>0</v>
      </c>
    </row>
    <row r="70" spans="1:10" ht="25.5">
      <c r="A70" s="38" t="s">
        <v>121</v>
      </c>
      <c r="B70" s="39" t="s">
        <v>124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J70" s="30">
        <f t="shared" si="1"/>
        <v>0</v>
      </c>
    </row>
    <row r="71" spans="1:10">
      <c r="A71" s="38" t="s">
        <v>123</v>
      </c>
      <c r="B71" s="39" t="s">
        <v>126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J71" s="30">
        <f t="shared" si="1"/>
        <v>0</v>
      </c>
    </row>
    <row r="72" spans="1:10">
      <c r="A72" s="38" t="s">
        <v>125</v>
      </c>
      <c r="B72" s="39" t="s">
        <v>128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J72" s="30">
        <f t="shared" si="1"/>
        <v>0</v>
      </c>
    </row>
    <row r="73" spans="1:10">
      <c r="A73" s="38" t="s">
        <v>127</v>
      </c>
      <c r="B73" s="39" t="s">
        <v>130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J73" s="30">
        <f t="shared" si="1"/>
        <v>0</v>
      </c>
    </row>
    <row r="74" spans="1:10" ht="25.5">
      <c r="A74" s="38" t="s">
        <v>129</v>
      </c>
      <c r="B74" s="39" t="s">
        <v>132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J74" s="30">
        <f t="shared" si="1"/>
        <v>0</v>
      </c>
    </row>
    <row r="75" spans="1:10" ht="25.5">
      <c r="A75" s="38" t="s">
        <v>131</v>
      </c>
      <c r="B75" s="39" t="s">
        <v>1147</v>
      </c>
      <c r="C75" s="28">
        <v>368500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J75" s="30">
        <f t="shared" si="1"/>
        <v>368500</v>
      </c>
    </row>
    <row r="76" spans="1:10">
      <c r="A76" s="38" t="s">
        <v>133</v>
      </c>
      <c r="B76" s="39" t="s">
        <v>135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J76" s="30">
        <f t="shared" si="1"/>
        <v>0</v>
      </c>
    </row>
    <row r="77" spans="1:10" ht="38.25">
      <c r="A77" s="38" t="s">
        <v>134</v>
      </c>
      <c r="B77" s="39" t="s">
        <v>1148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J77" s="30">
        <f t="shared" si="1"/>
        <v>0</v>
      </c>
    </row>
    <row r="78" spans="1:10">
      <c r="A78" s="38" t="s">
        <v>136</v>
      </c>
      <c r="B78" s="39" t="s">
        <v>138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J78" s="30">
        <f t="shared" si="1"/>
        <v>0</v>
      </c>
    </row>
    <row r="79" spans="1:10" ht="25.5">
      <c r="A79" s="38" t="s">
        <v>137</v>
      </c>
      <c r="B79" s="39" t="s">
        <v>140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J79" s="30">
        <f t="shared" si="1"/>
        <v>0</v>
      </c>
    </row>
    <row r="80" spans="1:10">
      <c r="A80" s="38" t="s">
        <v>139</v>
      </c>
      <c r="B80" s="39" t="s">
        <v>1149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J80" s="30">
        <f t="shared" si="1"/>
        <v>0</v>
      </c>
    </row>
    <row r="81" spans="1:10" ht="25.5">
      <c r="A81" s="38" t="s">
        <v>141</v>
      </c>
      <c r="B81" s="39" t="s">
        <v>142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J81" s="30">
        <f t="shared" si="1"/>
        <v>0</v>
      </c>
    </row>
    <row r="82" spans="1:10" ht="38.25">
      <c r="A82" s="38" t="s">
        <v>143</v>
      </c>
      <c r="B82" s="39" t="s">
        <v>144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J82" s="30">
        <f t="shared" si="1"/>
        <v>0</v>
      </c>
    </row>
    <row r="83" spans="1:10" ht="25.5">
      <c r="A83" s="38" t="s">
        <v>145</v>
      </c>
      <c r="B83" s="39" t="s">
        <v>146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J83" s="30">
        <f t="shared" si="1"/>
        <v>0</v>
      </c>
    </row>
    <row r="84" spans="1:10">
      <c r="A84" s="38" t="s">
        <v>147</v>
      </c>
      <c r="B84" s="39" t="s">
        <v>148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J84" s="30">
        <f t="shared" si="1"/>
        <v>0</v>
      </c>
    </row>
    <row r="85" spans="1:10" ht="38.25">
      <c r="A85" s="38" t="s">
        <v>149</v>
      </c>
      <c r="B85" s="39" t="s">
        <v>150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J85" s="30">
        <f t="shared" si="1"/>
        <v>0</v>
      </c>
    </row>
    <row r="86" spans="1:10" ht="25.5">
      <c r="A86" s="38" t="s">
        <v>151</v>
      </c>
      <c r="B86" s="39" t="s">
        <v>1150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J86" s="30">
        <f t="shared" si="1"/>
        <v>0</v>
      </c>
    </row>
    <row r="87" spans="1:10" ht="76.5">
      <c r="A87" s="38" t="s">
        <v>152</v>
      </c>
      <c r="B87" s="39" t="s">
        <v>153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J87" s="30">
        <f t="shared" si="1"/>
        <v>0</v>
      </c>
    </row>
    <row r="88" spans="1:10" ht="38.25">
      <c r="A88" s="38" t="s">
        <v>154</v>
      </c>
      <c r="B88" s="39" t="s">
        <v>155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J88" s="30">
        <f t="shared" si="1"/>
        <v>0</v>
      </c>
    </row>
    <row r="89" spans="1:10">
      <c r="A89" s="38" t="s">
        <v>156</v>
      </c>
      <c r="B89" s="39" t="s">
        <v>158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J89" s="30">
        <f t="shared" si="1"/>
        <v>0</v>
      </c>
    </row>
    <row r="90" spans="1:10" ht="25.5">
      <c r="A90" s="38" t="s">
        <v>157</v>
      </c>
      <c r="B90" s="39" t="s">
        <v>160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J90" s="30">
        <f t="shared" si="1"/>
        <v>0</v>
      </c>
    </row>
    <row r="91" spans="1:10" ht="25.5">
      <c r="A91" s="38" t="s">
        <v>159</v>
      </c>
      <c r="B91" s="39" t="s">
        <v>162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J91" s="30">
        <f t="shared" si="1"/>
        <v>0</v>
      </c>
    </row>
    <row r="92" spans="1:10">
      <c r="A92" s="38" t="s">
        <v>161</v>
      </c>
      <c r="B92" s="39" t="s">
        <v>164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J92" s="30">
        <f t="shared" si="1"/>
        <v>0</v>
      </c>
    </row>
    <row r="93" spans="1:10" ht="25.5">
      <c r="A93" s="38" t="s">
        <v>163</v>
      </c>
      <c r="B93" s="39" t="s">
        <v>166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J93" s="30">
        <f t="shared" si="1"/>
        <v>0</v>
      </c>
    </row>
    <row r="94" spans="1:10" ht="25.5">
      <c r="A94" s="38" t="s">
        <v>165</v>
      </c>
      <c r="B94" s="39" t="s">
        <v>168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J94" s="30">
        <f t="shared" si="1"/>
        <v>0</v>
      </c>
    </row>
    <row r="95" spans="1:10" ht="25.5">
      <c r="A95" s="38" t="s">
        <v>167</v>
      </c>
      <c r="B95" s="39" t="s">
        <v>1151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J95" s="30">
        <f t="shared" si="1"/>
        <v>0</v>
      </c>
    </row>
    <row r="96" spans="1:10" ht="25.5">
      <c r="A96" s="38" t="s">
        <v>169</v>
      </c>
      <c r="B96" s="39" t="s">
        <v>171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J96" s="30">
        <f t="shared" si="1"/>
        <v>0</v>
      </c>
    </row>
    <row r="97" spans="1:10">
      <c r="A97" s="38" t="s">
        <v>170</v>
      </c>
      <c r="B97" s="39" t="s">
        <v>173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J97" s="30">
        <f t="shared" si="1"/>
        <v>0</v>
      </c>
    </row>
    <row r="98" spans="1:10" ht="25.5">
      <c r="A98" s="38" t="s">
        <v>172</v>
      </c>
      <c r="B98" s="39" t="s">
        <v>1152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J98" s="30">
        <f t="shared" si="1"/>
        <v>0</v>
      </c>
    </row>
    <row r="99" spans="1:10" ht="25.5">
      <c r="A99" s="38" t="s">
        <v>174</v>
      </c>
      <c r="B99" s="39" t="s">
        <v>178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J99" s="30">
        <f t="shared" si="1"/>
        <v>0</v>
      </c>
    </row>
    <row r="100" spans="1:10" ht="25.5">
      <c r="A100" s="38" t="s">
        <v>175</v>
      </c>
      <c r="B100" s="39" t="s">
        <v>180</v>
      </c>
      <c r="C100" s="28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J100" s="30">
        <f t="shared" si="1"/>
        <v>0</v>
      </c>
    </row>
    <row r="101" spans="1:10" ht="25.5">
      <c r="A101" s="38" t="s">
        <v>176</v>
      </c>
      <c r="B101" s="39" t="s">
        <v>1153</v>
      </c>
      <c r="C101" s="28">
        <v>34189047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J101" s="30">
        <f t="shared" si="1"/>
        <v>34189047</v>
      </c>
    </row>
    <row r="102" spans="1:10">
      <c r="A102" s="38" t="s">
        <v>177</v>
      </c>
      <c r="B102" s="39" t="s">
        <v>183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J102" s="30">
        <f t="shared" si="1"/>
        <v>0</v>
      </c>
    </row>
    <row r="103" spans="1:10" ht="25.5">
      <c r="A103" s="38" t="s">
        <v>179</v>
      </c>
      <c r="B103" s="39" t="s">
        <v>185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J103" s="30">
        <f t="shared" si="1"/>
        <v>0</v>
      </c>
    </row>
    <row r="104" spans="1:10" ht="25.5">
      <c r="A104" s="38" t="s">
        <v>181</v>
      </c>
      <c r="B104" s="39" t="s">
        <v>187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J104" s="30">
        <f t="shared" si="1"/>
        <v>0</v>
      </c>
    </row>
    <row r="105" spans="1:10">
      <c r="A105" s="38" t="s">
        <v>182</v>
      </c>
      <c r="B105" s="39" t="s">
        <v>1154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J105" s="30">
        <f t="shared" si="1"/>
        <v>0</v>
      </c>
    </row>
    <row r="106" spans="1:10">
      <c r="A106" s="38" t="s">
        <v>184</v>
      </c>
      <c r="B106" s="39" t="s">
        <v>190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J106" s="30">
        <f t="shared" si="1"/>
        <v>0</v>
      </c>
    </row>
    <row r="107" spans="1:10" ht="38.25">
      <c r="A107" s="38" t="s">
        <v>186</v>
      </c>
      <c r="B107" s="39" t="s">
        <v>192</v>
      </c>
      <c r="C107" s="28">
        <v>0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J107" s="30">
        <f t="shared" si="1"/>
        <v>0</v>
      </c>
    </row>
    <row r="108" spans="1:10" ht="38.25">
      <c r="A108" s="38" t="s">
        <v>188</v>
      </c>
      <c r="B108" s="39" t="s">
        <v>194</v>
      </c>
      <c r="C108" s="28">
        <v>0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J108" s="30">
        <f t="shared" si="1"/>
        <v>0</v>
      </c>
    </row>
    <row r="109" spans="1:10" ht="51">
      <c r="A109" s="38" t="s">
        <v>189</v>
      </c>
      <c r="B109" s="39" t="s">
        <v>196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J109" s="30">
        <f t="shared" si="1"/>
        <v>0</v>
      </c>
    </row>
    <row r="110" spans="1:10" ht="38.25">
      <c r="A110" s="38" t="s">
        <v>191</v>
      </c>
      <c r="B110" s="39" t="s">
        <v>198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J110" s="30">
        <f t="shared" si="1"/>
        <v>0</v>
      </c>
    </row>
    <row r="111" spans="1:10" ht="38.25">
      <c r="A111" s="38" t="s">
        <v>193</v>
      </c>
      <c r="B111" s="39" t="s">
        <v>200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J111" s="30">
        <f t="shared" si="1"/>
        <v>0</v>
      </c>
    </row>
    <row r="112" spans="1:10">
      <c r="A112" s="38" t="s">
        <v>195</v>
      </c>
      <c r="B112" s="39" t="s">
        <v>202</v>
      </c>
      <c r="C112" s="28">
        <v>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J112" s="30">
        <f t="shared" si="1"/>
        <v>0</v>
      </c>
    </row>
    <row r="113" spans="1:10" ht="25.5">
      <c r="A113" s="38" t="s">
        <v>197</v>
      </c>
      <c r="B113" s="39" t="s">
        <v>204</v>
      </c>
      <c r="C113" s="28">
        <v>0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J113" s="30">
        <f t="shared" si="1"/>
        <v>0</v>
      </c>
    </row>
    <row r="114" spans="1:10">
      <c r="A114" s="38" t="s">
        <v>199</v>
      </c>
      <c r="B114" s="39" t="s">
        <v>206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J114" s="30">
        <f t="shared" si="1"/>
        <v>0</v>
      </c>
    </row>
    <row r="115" spans="1:10" ht="25.5">
      <c r="A115" s="38" t="s">
        <v>201</v>
      </c>
      <c r="B115" s="39" t="s">
        <v>208</v>
      </c>
      <c r="C115" s="28">
        <v>0</v>
      </c>
      <c r="D115" s="28">
        <v>0</v>
      </c>
      <c r="E115" s="28">
        <v>0</v>
      </c>
      <c r="F115" s="28">
        <v>0</v>
      </c>
      <c r="G115" s="28">
        <v>0</v>
      </c>
      <c r="H115" s="28">
        <v>0</v>
      </c>
      <c r="J115" s="30">
        <f t="shared" si="1"/>
        <v>0</v>
      </c>
    </row>
    <row r="116" spans="1:10" ht="25.5">
      <c r="A116" s="38" t="s">
        <v>203</v>
      </c>
      <c r="B116" s="39" t="s">
        <v>210</v>
      </c>
      <c r="C116" s="28">
        <v>1944666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J116" s="30">
        <f t="shared" si="1"/>
        <v>1944666</v>
      </c>
    </row>
    <row r="117" spans="1:10">
      <c r="A117" s="38" t="s">
        <v>205</v>
      </c>
      <c r="B117" s="39" t="s">
        <v>212</v>
      </c>
      <c r="C117" s="28">
        <v>119685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J117" s="30">
        <f t="shared" si="1"/>
        <v>119685</v>
      </c>
    </row>
    <row r="118" spans="1:10" ht="25.5">
      <c r="A118" s="38" t="s">
        <v>207</v>
      </c>
      <c r="B118" s="39" t="s">
        <v>214</v>
      </c>
      <c r="C118" s="28">
        <v>19723242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J118" s="30">
        <f t="shared" si="1"/>
        <v>19723242</v>
      </c>
    </row>
    <row r="119" spans="1:10" ht="38.25">
      <c r="A119" s="38" t="s">
        <v>209</v>
      </c>
      <c r="B119" s="39" t="s">
        <v>216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J119" s="30">
        <f t="shared" si="1"/>
        <v>0</v>
      </c>
    </row>
    <row r="120" spans="1:10" ht="38.25">
      <c r="A120" s="38" t="s">
        <v>211</v>
      </c>
      <c r="B120" s="39" t="s">
        <v>218</v>
      </c>
      <c r="C120" s="28">
        <v>6299457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J120" s="30">
        <f t="shared" si="1"/>
        <v>6299457</v>
      </c>
    </row>
    <row r="121" spans="1:10" ht="25.5">
      <c r="A121" s="4" t="s">
        <v>213</v>
      </c>
      <c r="B121" s="40" t="s">
        <v>1155</v>
      </c>
      <c r="C121" s="31">
        <v>34557547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J121" s="31">
        <f t="shared" si="1"/>
        <v>34557547</v>
      </c>
    </row>
    <row r="122" spans="1:10">
      <c r="A122" s="38" t="s">
        <v>215</v>
      </c>
      <c r="B122" s="39" t="s">
        <v>1156</v>
      </c>
      <c r="C122" s="28">
        <v>0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J122" s="30">
        <f t="shared" si="1"/>
        <v>0</v>
      </c>
    </row>
    <row r="123" spans="1:10">
      <c r="A123" s="38" t="s">
        <v>217</v>
      </c>
      <c r="B123" s="39" t="s">
        <v>222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J123" s="30">
        <f t="shared" si="1"/>
        <v>0</v>
      </c>
    </row>
    <row r="124" spans="1:10" ht="25.5">
      <c r="A124" s="38" t="s">
        <v>219</v>
      </c>
      <c r="B124" s="39" t="s">
        <v>224</v>
      </c>
      <c r="C124" s="28">
        <v>7205865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J124" s="30">
        <f t="shared" si="1"/>
        <v>7205865</v>
      </c>
    </row>
    <row r="125" spans="1:10" ht="25.5">
      <c r="A125" s="38" t="s">
        <v>220</v>
      </c>
      <c r="B125" s="39" t="s">
        <v>226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J125" s="30">
        <f t="shared" si="1"/>
        <v>0</v>
      </c>
    </row>
    <row r="126" spans="1:10">
      <c r="A126" s="38" t="s">
        <v>221</v>
      </c>
      <c r="B126" s="39" t="s">
        <v>228</v>
      </c>
      <c r="C126" s="28">
        <v>0</v>
      </c>
      <c r="D126" s="28">
        <v>0</v>
      </c>
      <c r="E126" s="28">
        <v>0</v>
      </c>
      <c r="F126" s="28">
        <v>0</v>
      </c>
      <c r="G126" s="28">
        <v>15775</v>
      </c>
      <c r="H126" s="28">
        <v>0</v>
      </c>
      <c r="J126" s="30">
        <f t="shared" si="1"/>
        <v>15775</v>
      </c>
    </row>
    <row r="127" spans="1:10" ht="25.5">
      <c r="A127" s="38" t="s">
        <v>223</v>
      </c>
      <c r="B127" s="39" t="s">
        <v>1157</v>
      </c>
      <c r="C127" s="28">
        <v>7205865</v>
      </c>
      <c r="D127" s="28">
        <v>0</v>
      </c>
      <c r="E127" s="28">
        <v>0</v>
      </c>
      <c r="F127" s="28">
        <v>0</v>
      </c>
      <c r="G127" s="28">
        <v>15775</v>
      </c>
      <c r="H127" s="28">
        <v>0</v>
      </c>
      <c r="J127" s="30">
        <f t="shared" si="1"/>
        <v>7221640</v>
      </c>
    </row>
    <row r="128" spans="1:10" ht="38.25">
      <c r="A128" s="38" t="s">
        <v>225</v>
      </c>
      <c r="B128" s="39" t="s">
        <v>231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J128" s="30">
        <f t="shared" si="1"/>
        <v>0</v>
      </c>
    </row>
    <row r="129" spans="1:10" ht="38.25">
      <c r="A129" s="38" t="s">
        <v>227</v>
      </c>
      <c r="B129" s="39" t="s">
        <v>1158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J129" s="30">
        <f t="shared" si="1"/>
        <v>0</v>
      </c>
    </row>
    <row r="130" spans="1:10">
      <c r="A130" s="38" t="s">
        <v>229</v>
      </c>
      <c r="B130" s="39" t="s">
        <v>234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I130" s="14"/>
      <c r="J130" s="30">
        <f t="shared" si="1"/>
        <v>0</v>
      </c>
    </row>
    <row r="131" spans="1:10">
      <c r="A131" s="38" t="s">
        <v>230</v>
      </c>
      <c r="B131" s="39" t="s">
        <v>236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J131" s="30">
        <f t="shared" si="1"/>
        <v>0</v>
      </c>
    </row>
    <row r="132" spans="1:10" ht="38.25">
      <c r="A132" s="38" t="s">
        <v>232</v>
      </c>
      <c r="B132" s="39" t="s">
        <v>238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J132" s="30">
        <f t="shared" si="1"/>
        <v>0</v>
      </c>
    </row>
    <row r="133" spans="1:10" ht="25.5">
      <c r="A133" s="38" t="s">
        <v>233</v>
      </c>
      <c r="B133" s="39" t="s">
        <v>240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J133" s="30">
        <f t="shared" ref="J133:J196" si="2">+C133+D133+E133+F133+G133+H133</f>
        <v>0</v>
      </c>
    </row>
    <row r="134" spans="1:10" ht="25.5">
      <c r="A134" s="38" t="s">
        <v>235</v>
      </c>
      <c r="B134" s="39" t="s">
        <v>242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J134" s="30">
        <f t="shared" si="2"/>
        <v>0</v>
      </c>
    </row>
    <row r="135" spans="1:10">
      <c r="A135" s="38" t="s">
        <v>237</v>
      </c>
      <c r="B135" s="39" t="s">
        <v>244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J135" s="30">
        <f t="shared" si="2"/>
        <v>0</v>
      </c>
    </row>
    <row r="136" spans="1:10" ht="25.5">
      <c r="A136" s="38" t="s">
        <v>239</v>
      </c>
      <c r="B136" s="39" t="s">
        <v>246</v>
      </c>
      <c r="C136" s="28">
        <v>0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J136" s="30">
        <f t="shared" si="2"/>
        <v>0</v>
      </c>
    </row>
    <row r="137" spans="1:10" ht="25.5">
      <c r="A137" s="38" t="s">
        <v>241</v>
      </c>
      <c r="B137" s="39" t="s">
        <v>248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J137" s="30">
        <f t="shared" si="2"/>
        <v>0</v>
      </c>
    </row>
    <row r="138" spans="1:10" ht="25.5">
      <c r="A138" s="38" t="s">
        <v>243</v>
      </c>
      <c r="B138" s="39" t="s">
        <v>250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J138" s="30">
        <f t="shared" si="2"/>
        <v>0</v>
      </c>
    </row>
    <row r="139" spans="1:10" ht="25.5">
      <c r="A139" s="38" t="s">
        <v>245</v>
      </c>
      <c r="B139" s="39" t="s">
        <v>252</v>
      </c>
      <c r="C139" s="28">
        <v>0</v>
      </c>
      <c r="D139" s="28">
        <v>0</v>
      </c>
      <c r="E139" s="28">
        <v>0</v>
      </c>
      <c r="F139" s="28">
        <v>0</v>
      </c>
      <c r="G139" s="28">
        <v>0</v>
      </c>
      <c r="H139" s="28">
        <v>0</v>
      </c>
      <c r="J139" s="30">
        <f t="shared" si="2"/>
        <v>0</v>
      </c>
    </row>
    <row r="140" spans="1:10" ht="38.25">
      <c r="A140" s="38" t="s">
        <v>247</v>
      </c>
      <c r="B140" s="39" t="s">
        <v>1159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J140" s="30">
        <f t="shared" si="2"/>
        <v>0</v>
      </c>
    </row>
    <row r="141" spans="1:10">
      <c r="A141" s="38" t="s">
        <v>249</v>
      </c>
      <c r="B141" s="39" t="s">
        <v>255</v>
      </c>
      <c r="C141" s="28">
        <v>0</v>
      </c>
      <c r="D141" s="28">
        <v>0</v>
      </c>
      <c r="E141" s="28">
        <v>0</v>
      </c>
      <c r="F141" s="28">
        <v>0</v>
      </c>
      <c r="G141" s="28">
        <v>0</v>
      </c>
      <c r="H141" s="28">
        <v>0</v>
      </c>
      <c r="J141" s="30">
        <f t="shared" si="2"/>
        <v>0</v>
      </c>
    </row>
    <row r="142" spans="1:10">
      <c r="A142" s="38" t="s">
        <v>251</v>
      </c>
      <c r="B142" s="39" t="s">
        <v>257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J142" s="30">
        <f t="shared" si="2"/>
        <v>0</v>
      </c>
    </row>
    <row r="143" spans="1:10" ht="38.25">
      <c r="A143" s="38" t="s">
        <v>253</v>
      </c>
      <c r="B143" s="39" t="s">
        <v>259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J143" s="30">
        <f t="shared" si="2"/>
        <v>0</v>
      </c>
    </row>
    <row r="144" spans="1:10" ht="25.5">
      <c r="A144" s="38" t="s">
        <v>254</v>
      </c>
      <c r="B144" s="39" t="s">
        <v>261</v>
      </c>
      <c r="C144" s="28">
        <v>0</v>
      </c>
      <c r="D144" s="28">
        <v>0</v>
      </c>
      <c r="E144" s="28">
        <v>0</v>
      </c>
      <c r="F144" s="28">
        <v>0</v>
      </c>
      <c r="G144" s="28">
        <v>0</v>
      </c>
      <c r="H144" s="28">
        <v>0</v>
      </c>
      <c r="J144" s="30">
        <f t="shared" si="2"/>
        <v>0</v>
      </c>
    </row>
    <row r="145" spans="1:10" ht="25.5">
      <c r="A145" s="38" t="s">
        <v>256</v>
      </c>
      <c r="B145" s="39" t="s">
        <v>263</v>
      </c>
      <c r="C145" s="28">
        <v>0</v>
      </c>
      <c r="D145" s="28">
        <v>0</v>
      </c>
      <c r="E145" s="28">
        <v>0</v>
      </c>
      <c r="F145" s="28">
        <v>0</v>
      </c>
      <c r="G145" s="28">
        <v>0</v>
      </c>
      <c r="H145" s="28">
        <v>0</v>
      </c>
      <c r="J145" s="30">
        <f t="shared" si="2"/>
        <v>0</v>
      </c>
    </row>
    <row r="146" spans="1:10">
      <c r="A146" s="38" t="s">
        <v>258</v>
      </c>
      <c r="B146" s="39" t="s">
        <v>265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J146" s="30">
        <f t="shared" si="2"/>
        <v>0</v>
      </c>
    </row>
    <row r="147" spans="1:10" ht="25.5">
      <c r="A147" s="38" t="s">
        <v>260</v>
      </c>
      <c r="B147" s="39" t="s">
        <v>267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J147" s="30">
        <f t="shared" si="2"/>
        <v>0</v>
      </c>
    </row>
    <row r="148" spans="1:10" ht="25.5">
      <c r="A148" s="38" t="s">
        <v>262</v>
      </c>
      <c r="B148" s="39" t="s">
        <v>269</v>
      </c>
      <c r="C148" s="28">
        <v>0</v>
      </c>
      <c r="D148" s="28">
        <v>0</v>
      </c>
      <c r="E148" s="28">
        <v>0</v>
      </c>
      <c r="F148" s="28">
        <v>0</v>
      </c>
      <c r="G148" s="28">
        <v>0</v>
      </c>
      <c r="H148" s="28">
        <v>0</v>
      </c>
      <c r="J148" s="30">
        <f t="shared" si="2"/>
        <v>0</v>
      </c>
    </row>
    <row r="149" spans="1:10" ht="25.5">
      <c r="A149" s="38" t="s">
        <v>264</v>
      </c>
      <c r="B149" s="39" t="s">
        <v>271</v>
      </c>
      <c r="C149" s="28">
        <v>0</v>
      </c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J149" s="30">
        <f t="shared" si="2"/>
        <v>0</v>
      </c>
    </row>
    <row r="150" spans="1:10" ht="25.5">
      <c r="A150" s="38" t="s">
        <v>266</v>
      </c>
      <c r="B150" s="39" t="s">
        <v>273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J150" s="30">
        <f t="shared" si="2"/>
        <v>0</v>
      </c>
    </row>
    <row r="151" spans="1:10" ht="38.25">
      <c r="A151" s="38" t="s">
        <v>268</v>
      </c>
      <c r="B151" s="39" t="s">
        <v>1160</v>
      </c>
      <c r="C151" s="28">
        <v>1760000</v>
      </c>
      <c r="D151" s="28">
        <v>0</v>
      </c>
      <c r="E151" s="28">
        <v>0</v>
      </c>
      <c r="F151" s="28">
        <v>0</v>
      </c>
      <c r="G151" s="28">
        <v>0</v>
      </c>
      <c r="H151" s="28">
        <v>0</v>
      </c>
      <c r="J151" s="30">
        <f t="shared" si="2"/>
        <v>1760000</v>
      </c>
    </row>
    <row r="152" spans="1:10">
      <c r="A152" s="38" t="s">
        <v>270</v>
      </c>
      <c r="B152" s="39" t="s">
        <v>276</v>
      </c>
      <c r="C152" s="28">
        <v>760000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J152" s="30">
        <f t="shared" si="2"/>
        <v>760000</v>
      </c>
    </row>
    <row r="153" spans="1:10">
      <c r="A153" s="38" t="s">
        <v>272</v>
      </c>
      <c r="B153" s="39" t="s">
        <v>278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28">
        <v>0</v>
      </c>
      <c r="J153" s="30">
        <f t="shared" si="2"/>
        <v>0</v>
      </c>
    </row>
    <row r="154" spans="1:10" ht="38.25">
      <c r="A154" s="38" t="s">
        <v>274</v>
      </c>
      <c r="B154" s="39" t="s">
        <v>280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J154" s="30">
        <f t="shared" si="2"/>
        <v>0</v>
      </c>
    </row>
    <row r="155" spans="1:10" ht="25.5">
      <c r="A155" s="38" t="s">
        <v>275</v>
      </c>
      <c r="B155" s="39" t="s">
        <v>282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J155" s="30">
        <f t="shared" si="2"/>
        <v>0</v>
      </c>
    </row>
    <row r="156" spans="1:10" ht="25.5">
      <c r="A156" s="38" t="s">
        <v>277</v>
      </c>
      <c r="B156" s="39" t="s">
        <v>284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J156" s="30">
        <f t="shared" si="2"/>
        <v>0</v>
      </c>
    </row>
    <row r="157" spans="1:10">
      <c r="A157" s="38" t="s">
        <v>279</v>
      </c>
      <c r="B157" s="39" t="s">
        <v>286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J157" s="30">
        <f t="shared" si="2"/>
        <v>0</v>
      </c>
    </row>
    <row r="158" spans="1:10" ht="25.5">
      <c r="A158" s="38" t="s">
        <v>281</v>
      </c>
      <c r="B158" s="39" t="s">
        <v>288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J158" s="30">
        <f t="shared" si="2"/>
        <v>0</v>
      </c>
    </row>
    <row r="159" spans="1:10" ht="25.5">
      <c r="A159" s="38" t="s">
        <v>283</v>
      </c>
      <c r="B159" s="39" t="s">
        <v>290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J159" s="30">
        <f t="shared" si="2"/>
        <v>0</v>
      </c>
    </row>
    <row r="160" spans="1:10" ht="25.5">
      <c r="A160" s="38" t="s">
        <v>285</v>
      </c>
      <c r="B160" s="39" t="s">
        <v>292</v>
      </c>
      <c r="C160" s="28">
        <v>1000000</v>
      </c>
      <c r="D160" s="28">
        <v>0</v>
      </c>
      <c r="E160" s="28">
        <v>0</v>
      </c>
      <c r="F160" s="28">
        <v>0</v>
      </c>
      <c r="G160" s="28">
        <v>0</v>
      </c>
      <c r="H160" s="28">
        <v>0</v>
      </c>
      <c r="J160" s="30">
        <f t="shared" si="2"/>
        <v>1000000</v>
      </c>
    </row>
    <row r="161" spans="1:10" ht="25.5">
      <c r="A161" s="38" t="s">
        <v>287</v>
      </c>
      <c r="B161" s="39" t="s">
        <v>294</v>
      </c>
      <c r="C161" s="28">
        <v>0</v>
      </c>
      <c r="D161" s="28">
        <v>0</v>
      </c>
      <c r="E161" s="28">
        <v>0</v>
      </c>
      <c r="F161" s="28">
        <v>0</v>
      </c>
      <c r="G161" s="28">
        <v>0</v>
      </c>
      <c r="H161" s="28">
        <v>0</v>
      </c>
      <c r="J161" s="30">
        <f t="shared" si="2"/>
        <v>0</v>
      </c>
    </row>
    <row r="162" spans="1:10" ht="38.25">
      <c r="A162" s="38" t="s">
        <v>289</v>
      </c>
      <c r="B162" s="39" t="s">
        <v>1161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J162" s="30">
        <f t="shared" si="2"/>
        <v>0</v>
      </c>
    </row>
    <row r="163" spans="1:10" ht="38.25">
      <c r="A163" s="38" t="s">
        <v>291</v>
      </c>
      <c r="B163" s="39" t="s">
        <v>297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J163" s="30">
        <f t="shared" si="2"/>
        <v>0</v>
      </c>
    </row>
    <row r="164" spans="1:10" ht="38.25">
      <c r="A164" s="38" t="s">
        <v>293</v>
      </c>
      <c r="B164" s="39" t="s">
        <v>1162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0</v>
      </c>
      <c r="J164" s="30">
        <f t="shared" si="2"/>
        <v>0</v>
      </c>
    </row>
    <row r="165" spans="1:10">
      <c r="A165" s="38" t="s">
        <v>295</v>
      </c>
      <c r="B165" s="39" t="s">
        <v>300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J165" s="30">
        <f t="shared" si="2"/>
        <v>0</v>
      </c>
    </row>
    <row r="166" spans="1:10">
      <c r="A166" s="38" t="s">
        <v>296</v>
      </c>
      <c r="B166" s="39" t="s">
        <v>302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J166" s="30">
        <f t="shared" si="2"/>
        <v>0</v>
      </c>
    </row>
    <row r="167" spans="1:10">
      <c r="A167" s="38" t="s">
        <v>298</v>
      </c>
      <c r="B167" s="39" t="s">
        <v>304</v>
      </c>
      <c r="C167" s="28">
        <v>0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J167" s="30">
        <f t="shared" si="2"/>
        <v>0</v>
      </c>
    </row>
    <row r="168" spans="1:10">
      <c r="A168" s="38" t="s">
        <v>299</v>
      </c>
      <c r="B168" s="39" t="s">
        <v>306</v>
      </c>
      <c r="C168" s="28">
        <v>0</v>
      </c>
      <c r="D168" s="28">
        <v>0</v>
      </c>
      <c r="E168" s="28">
        <v>0</v>
      </c>
      <c r="F168" s="28">
        <v>0</v>
      </c>
      <c r="G168" s="28">
        <v>0</v>
      </c>
      <c r="H168" s="28">
        <v>0</v>
      </c>
      <c r="J168" s="30">
        <f t="shared" si="2"/>
        <v>0</v>
      </c>
    </row>
    <row r="169" spans="1:10">
      <c r="A169" s="38" t="s">
        <v>301</v>
      </c>
      <c r="B169" s="39" t="s">
        <v>308</v>
      </c>
      <c r="C169" s="28">
        <v>0</v>
      </c>
      <c r="D169" s="28">
        <v>0</v>
      </c>
      <c r="E169" s="28">
        <v>0</v>
      </c>
      <c r="F169" s="28">
        <v>0</v>
      </c>
      <c r="G169" s="28">
        <v>0</v>
      </c>
      <c r="H169" s="28">
        <v>0</v>
      </c>
      <c r="J169" s="30">
        <f t="shared" si="2"/>
        <v>0</v>
      </c>
    </row>
    <row r="170" spans="1:10" ht="25.5">
      <c r="A170" s="38" t="s">
        <v>303</v>
      </c>
      <c r="B170" s="39" t="s">
        <v>310</v>
      </c>
      <c r="C170" s="28">
        <v>0</v>
      </c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J170" s="30">
        <f t="shared" si="2"/>
        <v>0</v>
      </c>
    </row>
    <row r="171" spans="1:10" ht="25.5">
      <c r="A171" s="38" t="s">
        <v>305</v>
      </c>
      <c r="B171" s="39" t="s">
        <v>1163</v>
      </c>
      <c r="C171" s="28">
        <v>0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J171" s="30">
        <f t="shared" si="2"/>
        <v>0</v>
      </c>
    </row>
    <row r="172" spans="1:10">
      <c r="A172" s="38" t="s">
        <v>307</v>
      </c>
      <c r="B172" s="39" t="s">
        <v>313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J172" s="30">
        <f t="shared" si="2"/>
        <v>0</v>
      </c>
    </row>
    <row r="173" spans="1:10">
      <c r="A173" s="38" t="s">
        <v>309</v>
      </c>
      <c r="B173" s="39" t="s">
        <v>315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J173" s="30">
        <f t="shared" si="2"/>
        <v>0</v>
      </c>
    </row>
    <row r="174" spans="1:10" ht="25.5">
      <c r="A174" s="38" t="s">
        <v>311</v>
      </c>
      <c r="B174" s="39" t="s">
        <v>317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J174" s="30">
        <f t="shared" si="2"/>
        <v>0</v>
      </c>
    </row>
    <row r="175" spans="1:10">
      <c r="A175" s="38" t="s">
        <v>312</v>
      </c>
      <c r="B175" s="39" t="s">
        <v>319</v>
      </c>
      <c r="C175" s="28">
        <v>0</v>
      </c>
      <c r="D175" s="28">
        <v>0</v>
      </c>
      <c r="E175" s="28">
        <v>0</v>
      </c>
      <c r="F175" s="28">
        <v>0</v>
      </c>
      <c r="G175" s="28">
        <v>0</v>
      </c>
      <c r="H175" s="28">
        <v>0</v>
      </c>
      <c r="J175" s="30">
        <f t="shared" si="2"/>
        <v>0</v>
      </c>
    </row>
    <row r="176" spans="1:10">
      <c r="A176" s="38" t="s">
        <v>314</v>
      </c>
      <c r="B176" s="39" t="s">
        <v>321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J176" s="30">
        <f t="shared" si="2"/>
        <v>0</v>
      </c>
    </row>
    <row r="177" spans="1:10">
      <c r="A177" s="38" t="s">
        <v>316</v>
      </c>
      <c r="B177" s="39" t="s">
        <v>323</v>
      </c>
      <c r="C177" s="28">
        <v>0</v>
      </c>
      <c r="D177" s="28">
        <v>0</v>
      </c>
      <c r="E177" s="28">
        <v>0</v>
      </c>
      <c r="F177" s="28">
        <v>0</v>
      </c>
      <c r="G177" s="28">
        <v>0</v>
      </c>
      <c r="H177" s="28">
        <v>0</v>
      </c>
      <c r="J177" s="30">
        <f t="shared" si="2"/>
        <v>0</v>
      </c>
    </row>
    <row r="178" spans="1:10" ht="25.5">
      <c r="A178" s="38" t="s">
        <v>318</v>
      </c>
      <c r="B178" s="39" t="s">
        <v>325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28">
        <v>0</v>
      </c>
      <c r="J178" s="30">
        <f t="shared" si="2"/>
        <v>0</v>
      </c>
    </row>
    <row r="179" spans="1:10" ht="25.5">
      <c r="A179" s="38" t="s">
        <v>320</v>
      </c>
      <c r="B179" s="39" t="s">
        <v>1164</v>
      </c>
      <c r="C179" s="28">
        <v>42557282</v>
      </c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J179" s="30">
        <f t="shared" si="2"/>
        <v>42557282</v>
      </c>
    </row>
    <row r="180" spans="1:10">
      <c r="A180" s="38" t="s">
        <v>322</v>
      </c>
      <c r="B180" s="39" t="s">
        <v>328</v>
      </c>
      <c r="C180" s="28">
        <v>0</v>
      </c>
      <c r="D180" s="28">
        <v>0</v>
      </c>
      <c r="E180" s="28">
        <v>0</v>
      </c>
      <c r="F180" s="28">
        <v>0</v>
      </c>
      <c r="G180" s="28">
        <v>0</v>
      </c>
      <c r="H180" s="28">
        <v>0</v>
      </c>
      <c r="J180" s="30">
        <f t="shared" si="2"/>
        <v>0</v>
      </c>
    </row>
    <row r="181" spans="1:10">
      <c r="A181" s="38" t="s">
        <v>324</v>
      </c>
      <c r="B181" s="39" t="s">
        <v>330</v>
      </c>
      <c r="C181" s="28">
        <v>0</v>
      </c>
      <c r="D181" s="28">
        <v>0</v>
      </c>
      <c r="E181" s="28">
        <v>0</v>
      </c>
      <c r="F181" s="28">
        <v>0</v>
      </c>
      <c r="G181" s="28">
        <v>0</v>
      </c>
      <c r="H181" s="28">
        <v>0</v>
      </c>
      <c r="J181" s="30">
        <f t="shared" si="2"/>
        <v>0</v>
      </c>
    </row>
    <row r="182" spans="1:10">
      <c r="A182" s="38" t="s">
        <v>326</v>
      </c>
      <c r="B182" s="39" t="s">
        <v>332</v>
      </c>
      <c r="C182" s="28">
        <v>27291482</v>
      </c>
      <c r="D182" s="28">
        <v>0</v>
      </c>
      <c r="E182" s="28">
        <v>0</v>
      </c>
      <c r="F182" s="28">
        <v>0</v>
      </c>
      <c r="G182" s="28">
        <v>0</v>
      </c>
      <c r="H182" s="28">
        <v>0</v>
      </c>
      <c r="J182" s="30">
        <f t="shared" si="2"/>
        <v>27291482</v>
      </c>
    </row>
    <row r="183" spans="1:10">
      <c r="A183" s="38" t="s">
        <v>327</v>
      </c>
      <c r="B183" s="39" t="s">
        <v>334</v>
      </c>
      <c r="C183" s="28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J183" s="30">
        <f t="shared" si="2"/>
        <v>0</v>
      </c>
    </row>
    <row r="184" spans="1:10">
      <c r="A184" s="38" t="s">
        <v>329</v>
      </c>
      <c r="B184" s="39" t="s">
        <v>336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J184" s="30">
        <f t="shared" si="2"/>
        <v>0</v>
      </c>
    </row>
    <row r="185" spans="1:10" ht="25.5">
      <c r="A185" s="38" t="s">
        <v>331</v>
      </c>
      <c r="B185" s="39" t="s">
        <v>338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J185" s="30">
        <f t="shared" si="2"/>
        <v>0</v>
      </c>
    </row>
    <row r="186" spans="1:10" ht="25.5">
      <c r="A186" s="38" t="s">
        <v>333</v>
      </c>
      <c r="B186" s="39" t="s">
        <v>1165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J186" s="30">
        <f t="shared" si="2"/>
        <v>0</v>
      </c>
    </row>
    <row r="187" spans="1:10">
      <c r="A187" s="38" t="s">
        <v>335</v>
      </c>
      <c r="B187" s="39" t="s">
        <v>341</v>
      </c>
      <c r="C187" s="28">
        <v>15265800</v>
      </c>
      <c r="D187" s="28">
        <v>0</v>
      </c>
      <c r="E187" s="28">
        <v>0</v>
      </c>
      <c r="F187" s="28">
        <v>0</v>
      </c>
      <c r="G187" s="28">
        <v>0</v>
      </c>
      <c r="H187" s="28">
        <v>0</v>
      </c>
      <c r="J187" s="30">
        <f t="shared" si="2"/>
        <v>15265800</v>
      </c>
    </row>
    <row r="188" spans="1:10" ht="25.5">
      <c r="A188" s="38" t="s">
        <v>337</v>
      </c>
      <c r="B188" s="39" t="s">
        <v>343</v>
      </c>
      <c r="C188" s="28">
        <v>0</v>
      </c>
      <c r="D188" s="28">
        <v>0</v>
      </c>
      <c r="E188" s="28">
        <v>0</v>
      </c>
      <c r="F188" s="28">
        <v>0</v>
      </c>
      <c r="G188" s="28">
        <v>0</v>
      </c>
      <c r="H188" s="28">
        <v>0</v>
      </c>
      <c r="J188" s="30">
        <f t="shared" si="2"/>
        <v>0</v>
      </c>
    </row>
    <row r="189" spans="1:10">
      <c r="A189" s="38" t="s">
        <v>339</v>
      </c>
      <c r="B189" s="39" t="s">
        <v>345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J189" s="30">
        <f t="shared" si="2"/>
        <v>0</v>
      </c>
    </row>
    <row r="190" spans="1:10">
      <c r="A190" s="38" t="s">
        <v>340</v>
      </c>
      <c r="B190" s="39" t="s">
        <v>347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J190" s="30">
        <f t="shared" si="2"/>
        <v>0</v>
      </c>
    </row>
    <row r="191" spans="1:10" ht="38.25">
      <c r="A191" s="4" t="s">
        <v>342</v>
      </c>
      <c r="B191" s="40" t="s">
        <v>1166</v>
      </c>
      <c r="C191" s="31">
        <v>51523147</v>
      </c>
      <c r="D191" s="31">
        <v>0</v>
      </c>
      <c r="E191" s="31">
        <v>0</v>
      </c>
      <c r="F191" s="31">
        <v>0</v>
      </c>
      <c r="G191" s="31">
        <v>15775</v>
      </c>
      <c r="H191" s="31">
        <v>0</v>
      </c>
      <c r="J191" s="31">
        <f t="shared" si="2"/>
        <v>51538922</v>
      </c>
    </row>
    <row r="192" spans="1:10">
      <c r="A192" s="38" t="s">
        <v>344</v>
      </c>
      <c r="B192" s="39" t="s">
        <v>350</v>
      </c>
      <c r="C192" s="28">
        <v>970000</v>
      </c>
      <c r="D192" s="28">
        <v>0</v>
      </c>
      <c r="E192" s="28">
        <v>0</v>
      </c>
      <c r="F192" s="28">
        <v>0</v>
      </c>
      <c r="G192" s="28">
        <v>0</v>
      </c>
      <c r="H192" s="28">
        <v>0</v>
      </c>
      <c r="J192" s="30">
        <f t="shared" si="2"/>
        <v>970000</v>
      </c>
    </row>
    <row r="193" spans="1:10" ht="25.5">
      <c r="A193" s="38" t="s">
        <v>346</v>
      </c>
      <c r="B193" s="39" t="s">
        <v>1167</v>
      </c>
      <c r="C193" s="28">
        <v>28950355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J193" s="30">
        <f t="shared" si="2"/>
        <v>28950355</v>
      </c>
    </row>
    <row r="194" spans="1:10">
      <c r="A194" s="38" t="s">
        <v>348</v>
      </c>
      <c r="B194" s="39" t="s">
        <v>353</v>
      </c>
      <c r="C194" s="28">
        <v>0</v>
      </c>
      <c r="D194" s="28">
        <v>0</v>
      </c>
      <c r="E194" s="28">
        <v>0</v>
      </c>
      <c r="F194" s="28">
        <v>0</v>
      </c>
      <c r="G194" s="28">
        <v>0</v>
      </c>
      <c r="H194" s="28">
        <v>0</v>
      </c>
      <c r="J194" s="30">
        <f t="shared" si="2"/>
        <v>0</v>
      </c>
    </row>
    <row r="195" spans="1:10" ht="25.5">
      <c r="A195" s="38" t="s">
        <v>349</v>
      </c>
      <c r="B195" s="39" t="s">
        <v>355</v>
      </c>
      <c r="C195" s="28">
        <v>895500</v>
      </c>
      <c r="D195" s="28">
        <v>111400</v>
      </c>
      <c r="E195" s="28">
        <v>348200</v>
      </c>
      <c r="F195" s="28">
        <v>0</v>
      </c>
      <c r="G195" s="28">
        <v>558737</v>
      </c>
      <c r="H195" s="28">
        <v>471600</v>
      </c>
      <c r="J195" s="30">
        <f t="shared" si="2"/>
        <v>2385437</v>
      </c>
    </row>
    <row r="196" spans="1:10" ht="25.5">
      <c r="A196" s="38" t="s">
        <v>351</v>
      </c>
      <c r="B196" s="39" t="s">
        <v>357</v>
      </c>
      <c r="C196" s="28">
        <v>4612904</v>
      </c>
      <c r="D196" s="28">
        <v>720159</v>
      </c>
      <c r="E196" s="28">
        <v>851647</v>
      </c>
      <c r="F196" s="28">
        <v>62944</v>
      </c>
      <c r="G196" s="28">
        <v>1045445</v>
      </c>
      <c r="H196" s="28">
        <v>557193</v>
      </c>
      <c r="J196" s="30">
        <f t="shared" si="2"/>
        <v>7850292</v>
      </c>
    </row>
    <row r="197" spans="1:10">
      <c r="A197" s="38" t="s">
        <v>352</v>
      </c>
      <c r="B197" s="39" t="s">
        <v>359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J197" s="30">
        <f t="shared" ref="J197:J260" si="3">+C197+D197+E197+F197+G197+H197</f>
        <v>0</v>
      </c>
    </row>
    <row r="198" spans="1:10" ht="25.5">
      <c r="A198" s="38" t="s">
        <v>354</v>
      </c>
      <c r="B198" s="39" t="s">
        <v>361</v>
      </c>
      <c r="C198" s="28">
        <v>0</v>
      </c>
      <c r="D198" s="28">
        <v>0</v>
      </c>
      <c r="E198" s="28">
        <v>0</v>
      </c>
      <c r="F198" s="28">
        <v>0</v>
      </c>
      <c r="G198" s="28">
        <v>0</v>
      </c>
      <c r="H198" s="28">
        <v>0</v>
      </c>
      <c r="J198" s="30">
        <f t="shared" si="3"/>
        <v>0</v>
      </c>
    </row>
    <row r="199" spans="1:10" ht="25.5">
      <c r="A199" s="38" t="s">
        <v>356</v>
      </c>
      <c r="B199" s="39" t="s">
        <v>363</v>
      </c>
      <c r="C199" s="28">
        <v>9568465</v>
      </c>
      <c r="D199" s="28">
        <v>224521</v>
      </c>
      <c r="E199" s="28">
        <v>323960</v>
      </c>
      <c r="F199" s="28">
        <v>16994</v>
      </c>
      <c r="G199" s="28">
        <v>380288</v>
      </c>
      <c r="H199" s="28">
        <v>232144</v>
      </c>
      <c r="J199" s="30">
        <f t="shared" si="3"/>
        <v>10746372</v>
      </c>
    </row>
    <row r="200" spans="1:10">
      <c r="A200" s="4" t="s">
        <v>358</v>
      </c>
      <c r="B200" s="40" t="s">
        <v>1168</v>
      </c>
      <c r="C200" s="8">
        <v>44997224</v>
      </c>
      <c r="D200" s="8">
        <v>1056080</v>
      </c>
      <c r="E200" s="8">
        <v>1523807</v>
      </c>
      <c r="F200" s="8">
        <v>79938</v>
      </c>
      <c r="G200" s="8">
        <v>1984470</v>
      </c>
      <c r="H200" s="8">
        <v>1260937</v>
      </c>
      <c r="J200" s="31">
        <f t="shared" si="3"/>
        <v>50902456</v>
      </c>
    </row>
    <row r="201" spans="1:10">
      <c r="A201" s="38" t="s">
        <v>360</v>
      </c>
      <c r="B201" s="39" t="s">
        <v>366</v>
      </c>
      <c r="C201" s="28">
        <v>173115650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J201" s="30">
        <f t="shared" si="3"/>
        <v>173115650</v>
      </c>
    </row>
    <row r="202" spans="1:10">
      <c r="A202" s="38" t="s">
        <v>362</v>
      </c>
      <c r="B202" s="39" t="s">
        <v>368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J202" s="30">
        <f t="shared" si="3"/>
        <v>0</v>
      </c>
    </row>
    <row r="203" spans="1:10">
      <c r="A203" s="38" t="s">
        <v>364</v>
      </c>
      <c r="B203" s="39" t="s">
        <v>370</v>
      </c>
      <c r="C203" s="28">
        <v>0</v>
      </c>
      <c r="D203" s="28">
        <v>0</v>
      </c>
      <c r="E203" s="28">
        <v>0</v>
      </c>
      <c r="F203" s="28">
        <v>0</v>
      </c>
      <c r="G203" s="28">
        <v>533407</v>
      </c>
      <c r="H203" s="28">
        <v>0</v>
      </c>
      <c r="J203" s="30">
        <f t="shared" si="3"/>
        <v>533407</v>
      </c>
    </row>
    <row r="204" spans="1:10" ht="25.5">
      <c r="A204" s="38" t="s">
        <v>365</v>
      </c>
      <c r="B204" s="39" t="s">
        <v>372</v>
      </c>
      <c r="C204" s="28">
        <v>12186801</v>
      </c>
      <c r="D204" s="28">
        <v>0</v>
      </c>
      <c r="E204" s="28">
        <v>0</v>
      </c>
      <c r="F204" s="28">
        <v>0</v>
      </c>
      <c r="G204" s="28">
        <v>144020</v>
      </c>
      <c r="H204" s="28">
        <v>0</v>
      </c>
      <c r="J204" s="30">
        <f t="shared" si="3"/>
        <v>12330821</v>
      </c>
    </row>
    <row r="205" spans="1:10">
      <c r="A205" s="4" t="s">
        <v>367</v>
      </c>
      <c r="B205" s="40" t="s">
        <v>1169</v>
      </c>
      <c r="C205" s="8">
        <v>185302451</v>
      </c>
      <c r="D205" s="8">
        <v>0</v>
      </c>
      <c r="E205" s="8">
        <v>0</v>
      </c>
      <c r="F205" s="8">
        <v>0</v>
      </c>
      <c r="G205" s="8">
        <v>677427</v>
      </c>
      <c r="H205" s="8">
        <v>0</v>
      </c>
      <c r="J205" s="31">
        <f t="shared" si="3"/>
        <v>185979878</v>
      </c>
    </row>
    <row r="206" spans="1:10" ht="38.25">
      <c r="A206" s="38" t="s">
        <v>369</v>
      </c>
      <c r="B206" s="39" t="s">
        <v>375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J206" s="30">
        <f t="shared" si="3"/>
        <v>0</v>
      </c>
    </row>
    <row r="207" spans="1:10" ht="38.25">
      <c r="A207" s="38" t="s">
        <v>371</v>
      </c>
      <c r="B207" s="39" t="s">
        <v>1170</v>
      </c>
      <c r="C207" s="28">
        <v>0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J207" s="30">
        <f t="shared" si="3"/>
        <v>0</v>
      </c>
    </row>
    <row r="208" spans="1:10">
      <c r="A208" s="38" t="s">
        <v>373</v>
      </c>
      <c r="B208" s="39" t="s">
        <v>378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J208" s="30">
        <f t="shared" si="3"/>
        <v>0</v>
      </c>
    </row>
    <row r="209" spans="1:10">
      <c r="A209" s="38" t="s">
        <v>374</v>
      </c>
      <c r="B209" s="39" t="s">
        <v>380</v>
      </c>
      <c r="C209" s="28">
        <v>0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J209" s="30">
        <f t="shared" si="3"/>
        <v>0</v>
      </c>
    </row>
    <row r="210" spans="1:10" ht="38.25">
      <c r="A210" s="38" t="s">
        <v>376</v>
      </c>
      <c r="B210" s="39" t="s">
        <v>382</v>
      </c>
      <c r="C210" s="28">
        <v>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J210" s="30">
        <f t="shared" si="3"/>
        <v>0</v>
      </c>
    </row>
    <row r="211" spans="1:10" ht="25.5">
      <c r="A211" s="38" t="s">
        <v>377</v>
      </c>
      <c r="B211" s="39" t="s">
        <v>384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J211" s="30">
        <f t="shared" si="3"/>
        <v>0</v>
      </c>
    </row>
    <row r="212" spans="1:10" ht="25.5">
      <c r="A212" s="38" t="s">
        <v>379</v>
      </c>
      <c r="B212" s="39" t="s">
        <v>386</v>
      </c>
      <c r="C212" s="28">
        <v>0</v>
      </c>
      <c r="D212" s="28">
        <v>0</v>
      </c>
      <c r="E212" s="28">
        <v>0</v>
      </c>
      <c r="F212" s="28">
        <v>0</v>
      </c>
      <c r="G212" s="28">
        <v>0</v>
      </c>
      <c r="H212" s="28">
        <v>0</v>
      </c>
      <c r="J212" s="30">
        <f t="shared" si="3"/>
        <v>0</v>
      </c>
    </row>
    <row r="213" spans="1:10">
      <c r="A213" s="38" t="s">
        <v>381</v>
      </c>
      <c r="B213" s="39" t="s">
        <v>388</v>
      </c>
      <c r="C213" s="28">
        <v>0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J213" s="30">
        <f t="shared" si="3"/>
        <v>0</v>
      </c>
    </row>
    <row r="214" spans="1:10" ht="25.5">
      <c r="A214" s="38" t="s">
        <v>383</v>
      </c>
      <c r="B214" s="39" t="s">
        <v>390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J214" s="30">
        <f t="shared" si="3"/>
        <v>0</v>
      </c>
    </row>
    <row r="215" spans="1:10" ht="25.5">
      <c r="A215" s="38" t="s">
        <v>385</v>
      </c>
      <c r="B215" s="39" t="s">
        <v>392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J215" s="30">
        <f t="shared" si="3"/>
        <v>0</v>
      </c>
    </row>
    <row r="216" spans="1:10" ht="25.5">
      <c r="A216" s="38" t="s">
        <v>387</v>
      </c>
      <c r="B216" s="39" t="s">
        <v>394</v>
      </c>
      <c r="C216" s="28">
        <v>0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J216" s="30">
        <f t="shared" si="3"/>
        <v>0</v>
      </c>
    </row>
    <row r="217" spans="1:10" ht="25.5">
      <c r="A217" s="38" t="s">
        <v>389</v>
      </c>
      <c r="B217" s="39" t="s">
        <v>396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J217" s="30">
        <f t="shared" si="3"/>
        <v>0</v>
      </c>
    </row>
    <row r="218" spans="1:10" ht="38.25">
      <c r="A218" s="38" t="s">
        <v>391</v>
      </c>
      <c r="B218" s="39" t="s">
        <v>1171</v>
      </c>
      <c r="C218" s="28">
        <v>0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J218" s="30">
        <f t="shared" si="3"/>
        <v>0</v>
      </c>
    </row>
    <row r="219" spans="1:10">
      <c r="A219" s="38" t="s">
        <v>393</v>
      </c>
      <c r="B219" s="39" t="s">
        <v>399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J219" s="30">
        <f t="shared" si="3"/>
        <v>0</v>
      </c>
    </row>
    <row r="220" spans="1:10">
      <c r="A220" s="38" t="s">
        <v>395</v>
      </c>
      <c r="B220" s="39" t="s">
        <v>401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J220" s="30">
        <f t="shared" si="3"/>
        <v>0</v>
      </c>
    </row>
    <row r="221" spans="1:10" ht="38.25">
      <c r="A221" s="38" t="s">
        <v>397</v>
      </c>
      <c r="B221" s="39" t="s">
        <v>403</v>
      </c>
      <c r="C221" s="28">
        <v>0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J221" s="30">
        <f t="shared" si="3"/>
        <v>0</v>
      </c>
    </row>
    <row r="222" spans="1:10" ht="25.5">
      <c r="A222" s="38" t="s">
        <v>398</v>
      </c>
      <c r="B222" s="39" t="s">
        <v>405</v>
      </c>
      <c r="C222" s="28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0</v>
      </c>
      <c r="J222" s="30">
        <f t="shared" si="3"/>
        <v>0</v>
      </c>
    </row>
    <row r="223" spans="1:10" ht="25.5">
      <c r="A223" s="38" t="s">
        <v>400</v>
      </c>
      <c r="B223" s="39" t="s">
        <v>407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J223" s="30">
        <f t="shared" si="3"/>
        <v>0</v>
      </c>
    </row>
    <row r="224" spans="1:10">
      <c r="A224" s="38" t="s">
        <v>402</v>
      </c>
      <c r="B224" s="39" t="s">
        <v>409</v>
      </c>
      <c r="C224" s="28">
        <v>0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J224" s="30">
        <f t="shared" si="3"/>
        <v>0</v>
      </c>
    </row>
    <row r="225" spans="1:10" ht="25.5">
      <c r="A225" s="38" t="s">
        <v>404</v>
      </c>
      <c r="B225" s="39" t="s">
        <v>411</v>
      </c>
      <c r="C225" s="28">
        <v>0</v>
      </c>
      <c r="D225" s="28">
        <v>0</v>
      </c>
      <c r="E225" s="28">
        <v>0</v>
      </c>
      <c r="F225" s="28">
        <v>0</v>
      </c>
      <c r="G225" s="28">
        <v>0</v>
      </c>
      <c r="H225" s="28">
        <v>0</v>
      </c>
      <c r="J225" s="30">
        <f t="shared" si="3"/>
        <v>0</v>
      </c>
    </row>
    <row r="226" spans="1:10" ht="25.5">
      <c r="A226" s="38" t="s">
        <v>406</v>
      </c>
      <c r="B226" s="39" t="s">
        <v>413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J226" s="30">
        <f t="shared" si="3"/>
        <v>0</v>
      </c>
    </row>
    <row r="227" spans="1:10" ht="25.5">
      <c r="A227" s="38" t="s">
        <v>408</v>
      </c>
      <c r="B227" s="39" t="s">
        <v>415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J227" s="30">
        <f t="shared" si="3"/>
        <v>0</v>
      </c>
    </row>
    <row r="228" spans="1:10" ht="25.5">
      <c r="A228" s="38" t="s">
        <v>410</v>
      </c>
      <c r="B228" s="39" t="s">
        <v>417</v>
      </c>
      <c r="C228" s="28">
        <v>0</v>
      </c>
      <c r="D228" s="28">
        <v>0</v>
      </c>
      <c r="E228" s="28">
        <v>0</v>
      </c>
      <c r="F228" s="28">
        <v>0</v>
      </c>
      <c r="G228" s="28">
        <v>0</v>
      </c>
      <c r="H228" s="28">
        <v>0</v>
      </c>
      <c r="J228" s="30">
        <f t="shared" si="3"/>
        <v>0</v>
      </c>
    </row>
    <row r="229" spans="1:10" ht="25.5">
      <c r="A229" s="38" t="s">
        <v>412</v>
      </c>
      <c r="B229" s="39" t="s">
        <v>1172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J229" s="30">
        <f t="shared" si="3"/>
        <v>0</v>
      </c>
    </row>
    <row r="230" spans="1:10">
      <c r="A230" s="38" t="s">
        <v>414</v>
      </c>
      <c r="B230" s="39" t="s">
        <v>420</v>
      </c>
      <c r="C230" s="28">
        <v>0</v>
      </c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J230" s="30">
        <f t="shared" si="3"/>
        <v>0</v>
      </c>
    </row>
    <row r="231" spans="1:10">
      <c r="A231" s="38" t="s">
        <v>416</v>
      </c>
      <c r="B231" s="39" t="s">
        <v>422</v>
      </c>
      <c r="C231" s="28">
        <v>0</v>
      </c>
      <c r="D231" s="28">
        <v>0</v>
      </c>
      <c r="E231" s="28">
        <v>0</v>
      </c>
      <c r="F231" s="28">
        <v>0</v>
      </c>
      <c r="G231" s="28">
        <v>0</v>
      </c>
      <c r="H231" s="28">
        <v>0</v>
      </c>
      <c r="J231" s="30">
        <f t="shared" si="3"/>
        <v>0</v>
      </c>
    </row>
    <row r="232" spans="1:10" ht="38.25">
      <c r="A232" s="38" t="s">
        <v>418</v>
      </c>
      <c r="B232" s="39" t="s">
        <v>424</v>
      </c>
      <c r="C232" s="28">
        <v>0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J232" s="30">
        <f t="shared" si="3"/>
        <v>0</v>
      </c>
    </row>
    <row r="233" spans="1:10" ht="25.5">
      <c r="A233" s="38" t="s">
        <v>419</v>
      </c>
      <c r="B233" s="39" t="s">
        <v>426</v>
      </c>
      <c r="C233" s="28">
        <v>0</v>
      </c>
      <c r="D233" s="28">
        <v>0</v>
      </c>
      <c r="E233" s="28">
        <v>0</v>
      </c>
      <c r="F233" s="28">
        <v>0</v>
      </c>
      <c r="G233" s="28">
        <v>0</v>
      </c>
      <c r="H233" s="28">
        <v>0</v>
      </c>
      <c r="J233" s="30">
        <f t="shared" si="3"/>
        <v>0</v>
      </c>
    </row>
    <row r="234" spans="1:10" ht="25.5">
      <c r="A234" s="38" t="s">
        <v>421</v>
      </c>
      <c r="B234" s="39" t="s">
        <v>428</v>
      </c>
      <c r="C234" s="28">
        <v>0</v>
      </c>
      <c r="D234" s="28">
        <v>0</v>
      </c>
      <c r="E234" s="28">
        <v>0</v>
      </c>
      <c r="F234" s="28">
        <v>0</v>
      </c>
      <c r="G234" s="28">
        <v>0</v>
      </c>
      <c r="H234" s="28">
        <v>0</v>
      </c>
      <c r="J234" s="30">
        <f t="shared" si="3"/>
        <v>0</v>
      </c>
    </row>
    <row r="235" spans="1:10">
      <c r="A235" s="38" t="s">
        <v>423</v>
      </c>
      <c r="B235" s="39" t="s">
        <v>430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J235" s="30">
        <f t="shared" si="3"/>
        <v>0</v>
      </c>
    </row>
    <row r="236" spans="1:10" ht="25.5">
      <c r="A236" s="38" t="s">
        <v>425</v>
      </c>
      <c r="B236" s="39" t="s">
        <v>432</v>
      </c>
      <c r="C236" s="28">
        <v>0</v>
      </c>
      <c r="D236" s="28">
        <v>0</v>
      </c>
      <c r="E236" s="28">
        <v>0</v>
      </c>
      <c r="F236" s="28">
        <v>0</v>
      </c>
      <c r="G236" s="28">
        <v>0</v>
      </c>
      <c r="H236" s="28">
        <v>0</v>
      </c>
      <c r="J236" s="30">
        <f t="shared" si="3"/>
        <v>0</v>
      </c>
    </row>
    <row r="237" spans="1:10" ht="25.5">
      <c r="A237" s="38" t="s">
        <v>427</v>
      </c>
      <c r="B237" s="39" t="s">
        <v>434</v>
      </c>
      <c r="C237" s="28">
        <v>0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J237" s="30">
        <f t="shared" si="3"/>
        <v>0</v>
      </c>
    </row>
    <row r="238" spans="1:10" ht="25.5">
      <c r="A238" s="38" t="s">
        <v>429</v>
      </c>
      <c r="B238" s="39" t="s">
        <v>436</v>
      </c>
      <c r="C238" s="28">
        <v>0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J238" s="30">
        <f t="shared" si="3"/>
        <v>0</v>
      </c>
    </row>
    <row r="239" spans="1:10" ht="25.5">
      <c r="A239" s="38" t="s">
        <v>431</v>
      </c>
      <c r="B239" s="39" t="s">
        <v>438</v>
      </c>
      <c r="C239" s="28">
        <v>0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J239" s="30">
        <f t="shared" si="3"/>
        <v>0</v>
      </c>
    </row>
    <row r="240" spans="1:10" ht="38.25">
      <c r="A240" s="38" t="s">
        <v>433</v>
      </c>
      <c r="B240" s="39" t="s">
        <v>440</v>
      </c>
      <c r="C240" s="28">
        <v>0</v>
      </c>
      <c r="D240" s="28">
        <v>0</v>
      </c>
      <c r="E240" s="28">
        <v>0</v>
      </c>
      <c r="F240" s="28">
        <v>0</v>
      </c>
      <c r="G240" s="28">
        <v>0</v>
      </c>
      <c r="H240" s="28">
        <v>0</v>
      </c>
      <c r="J240" s="30">
        <f t="shared" si="3"/>
        <v>0</v>
      </c>
    </row>
    <row r="241" spans="1:10" ht="38.25">
      <c r="A241" s="38" t="s">
        <v>435</v>
      </c>
      <c r="B241" s="39" t="s">
        <v>442</v>
      </c>
      <c r="C241" s="28">
        <v>0</v>
      </c>
      <c r="D241" s="28">
        <v>0</v>
      </c>
      <c r="E241" s="28">
        <v>0</v>
      </c>
      <c r="F241" s="28">
        <v>0</v>
      </c>
      <c r="G241" s="28">
        <v>0</v>
      </c>
      <c r="H241" s="28">
        <v>0</v>
      </c>
      <c r="J241" s="30">
        <f t="shared" si="3"/>
        <v>0</v>
      </c>
    </row>
    <row r="242" spans="1:10" ht="38.25">
      <c r="A242" s="38" t="s">
        <v>437</v>
      </c>
      <c r="B242" s="39" t="s">
        <v>1173</v>
      </c>
      <c r="C242" s="28">
        <v>0</v>
      </c>
      <c r="D242" s="28">
        <v>0</v>
      </c>
      <c r="E242" s="28">
        <v>0</v>
      </c>
      <c r="F242" s="28">
        <v>0</v>
      </c>
      <c r="G242" s="28">
        <v>0</v>
      </c>
      <c r="H242" s="28">
        <v>0</v>
      </c>
      <c r="J242" s="30">
        <f t="shared" si="3"/>
        <v>0</v>
      </c>
    </row>
    <row r="243" spans="1:10">
      <c r="A243" s="38" t="s">
        <v>439</v>
      </c>
      <c r="B243" s="39" t="s">
        <v>445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J243" s="30">
        <f t="shared" si="3"/>
        <v>0</v>
      </c>
    </row>
    <row r="244" spans="1:10">
      <c r="A244" s="38" t="s">
        <v>441</v>
      </c>
      <c r="B244" s="39" t="s">
        <v>447</v>
      </c>
      <c r="C244" s="28">
        <v>0</v>
      </c>
      <c r="D244" s="28">
        <v>0</v>
      </c>
      <c r="E244" s="28">
        <v>0</v>
      </c>
      <c r="F244" s="28">
        <v>0</v>
      </c>
      <c r="G244" s="28">
        <v>0</v>
      </c>
      <c r="H244" s="28">
        <v>0</v>
      </c>
      <c r="J244" s="30">
        <f t="shared" si="3"/>
        <v>0</v>
      </c>
    </row>
    <row r="245" spans="1:10">
      <c r="A245" s="38" t="s">
        <v>443</v>
      </c>
      <c r="B245" s="39" t="s">
        <v>449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0</v>
      </c>
      <c r="J245" s="30">
        <f t="shared" si="3"/>
        <v>0</v>
      </c>
    </row>
    <row r="246" spans="1:10">
      <c r="A246" s="38" t="s">
        <v>444</v>
      </c>
      <c r="B246" s="39" t="s">
        <v>451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J246" s="30">
        <f t="shared" si="3"/>
        <v>0</v>
      </c>
    </row>
    <row r="247" spans="1:10">
      <c r="A247" s="38" t="s">
        <v>446</v>
      </c>
      <c r="B247" s="39" t="s">
        <v>453</v>
      </c>
      <c r="C247" s="28">
        <v>0</v>
      </c>
      <c r="D247" s="28">
        <v>0</v>
      </c>
      <c r="E247" s="28">
        <v>0</v>
      </c>
      <c r="F247" s="28">
        <v>0</v>
      </c>
      <c r="G247" s="28">
        <v>0</v>
      </c>
      <c r="H247" s="28">
        <v>0</v>
      </c>
      <c r="J247" s="30">
        <f t="shared" si="3"/>
        <v>0</v>
      </c>
    </row>
    <row r="248" spans="1:10" ht="25.5">
      <c r="A248" s="38" t="s">
        <v>448</v>
      </c>
      <c r="B248" s="39" t="s">
        <v>455</v>
      </c>
      <c r="C248" s="28">
        <v>0</v>
      </c>
      <c r="D248" s="28">
        <v>0</v>
      </c>
      <c r="E248" s="28">
        <v>0</v>
      </c>
      <c r="F248" s="28">
        <v>0</v>
      </c>
      <c r="G248" s="28">
        <v>0</v>
      </c>
      <c r="H248" s="28">
        <v>0</v>
      </c>
      <c r="J248" s="30">
        <f t="shared" si="3"/>
        <v>0</v>
      </c>
    </row>
    <row r="249" spans="1:10" ht="25.5">
      <c r="A249" s="38" t="s">
        <v>450</v>
      </c>
      <c r="B249" s="39" t="s">
        <v>1174</v>
      </c>
      <c r="C249" s="28">
        <v>0</v>
      </c>
      <c r="D249" s="28">
        <v>0</v>
      </c>
      <c r="E249" s="28">
        <v>0</v>
      </c>
      <c r="F249" s="28">
        <v>0</v>
      </c>
      <c r="G249" s="28">
        <v>0</v>
      </c>
      <c r="H249" s="28">
        <v>0</v>
      </c>
      <c r="J249" s="30">
        <f t="shared" si="3"/>
        <v>0</v>
      </c>
    </row>
    <row r="250" spans="1:10">
      <c r="A250" s="38" t="s">
        <v>452</v>
      </c>
      <c r="B250" s="39" t="s">
        <v>458</v>
      </c>
      <c r="C250" s="28">
        <v>0</v>
      </c>
      <c r="D250" s="28">
        <v>0</v>
      </c>
      <c r="E250" s="28">
        <v>0</v>
      </c>
      <c r="F250" s="28">
        <v>0</v>
      </c>
      <c r="G250" s="28">
        <v>0</v>
      </c>
      <c r="H250" s="28">
        <v>0</v>
      </c>
      <c r="J250" s="30">
        <f t="shared" si="3"/>
        <v>0</v>
      </c>
    </row>
    <row r="251" spans="1:10">
      <c r="A251" s="38" t="s">
        <v>454</v>
      </c>
      <c r="B251" s="39" t="s">
        <v>460</v>
      </c>
      <c r="C251" s="28">
        <v>0</v>
      </c>
      <c r="D251" s="28">
        <v>0</v>
      </c>
      <c r="E251" s="28">
        <v>0</v>
      </c>
      <c r="F251" s="28">
        <v>0</v>
      </c>
      <c r="G251" s="28">
        <v>0</v>
      </c>
      <c r="H251" s="28">
        <v>0</v>
      </c>
      <c r="J251" s="30">
        <f t="shared" si="3"/>
        <v>0</v>
      </c>
    </row>
    <row r="252" spans="1:10" ht="25.5">
      <c r="A252" s="38" t="s">
        <v>456</v>
      </c>
      <c r="B252" s="39" t="s">
        <v>462</v>
      </c>
      <c r="C252" s="28">
        <v>0</v>
      </c>
      <c r="D252" s="28">
        <v>0</v>
      </c>
      <c r="E252" s="28">
        <v>0</v>
      </c>
      <c r="F252" s="28">
        <v>0</v>
      </c>
      <c r="G252" s="28">
        <v>0</v>
      </c>
      <c r="H252" s="28">
        <v>0</v>
      </c>
      <c r="J252" s="30">
        <f t="shared" si="3"/>
        <v>0</v>
      </c>
    </row>
    <row r="253" spans="1:10">
      <c r="A253" s="38" t="s">
        <v>457</v>
      </c>
      <c r="B253" s="39" t="s">
        <v>464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J253" s="30">
        <f t="shared" si="3"/>
        <v>0</v>
      </c>
    </row>
    <row r="254" spans="1:10">
      <c r="A254" s="38" t="s">
        <v>459</v>
      </c>
      <c r="B254" s="39" t="s">
        <v>466</v>
      </c>
      <c r="C254" s="28">
        <v>0</v>
      </c>
      <c r="D254" s="28">
        <v>0</v>
      </c>
      <c r="E254" s="28">
        <v>0</v>
      </c>
      <c r="F254" s="28">
        <v>0</v>
      </c>
      <c r="G254" s="28">
        <v>0</v>
      </c>
      <c r="H254" s="28">
        <v>0</v>
      </c>
      <c r="J254" s="30">
        <f t="shared" si="3"/>
        <v>0</v>
      </c>
    </row>
    <row r="255" spans="1:10" ht="25.5">
      <c r="A255" s="38" t="s">
        <v>461</v>
      </c>
      <c r="B255" s="39" t="s">
        <v>468</v>
      </c>
      <c r="C255" s="28">
        <v>0</v>
      </c>
      <c r="D255" s="28">
        <v>0</v>
      </c>
      <c r="E255" s="28">
        <v>0</v>
      </c>
      <c r="F255" s="28">
        <v>0</v>
      </c>
      <c r="G255" s="28">
        <v>0</v>
      </c>
      <c r="H255" s="28">
        <v>0</v>
      </c>
      <c r="J255" s="30">
        <f t="shared" si="3"/>
        <v>0</v>
      </c>
    </row>
    <row r="256" spans="1:10" ht="25.5">
      <c r="A256" s="38" t="s">
        <v>463</v>
      </c>
      <c r="B256" s="39" t="s">
        <v>1175</v>
      </c>
      <c r="C256" s="28">
        <v>11500000</v>
      </c>
      <c r="D256" s="28">
        <v>0</v>
      </c>
      <c r="E256" s="28">
        <v>0</v>
      </c>
      <c r="F256" s="28">
        <v>0</v>
      </c>
      <c r="G256" s="28">
        <v>0</v>
      </c>
      <c r="H256" s="28">
        <v>0</v>
      </c>
      <c r="J256" s="30">
        <f t="shared" si="3"/>
        <v>11500000</v>
      </c>
    </row>
    <row r="257" spans="1:10">
      <c r="A257" s="38" t="s">
        <v>465</v>
      </c>
      <c r="B257" s="39" t="s">
        <v>471</v>
      </c>
      <c r="C257" s="28">
        <v>1500000</v>
      </c>
      <c r="D257" s="28">
        <v>0</v>
      </c>
      <c r="E257" s="28">
        <v>0</v>
      </c>
      <c r="F257" s="28">
        <v>0</v>
      </c>
      <c r="G257" s="28">
        <v>0</v>
      </c>
      <c r="H257" s="28">
        <v>0</v>
      </c>
      <c r="J257" s="30">
        <f t="shared" si="3"/>
        <v>1500000</v>
      </c>
    </row>
    <row r="258" spans="1:10">
      <c r="A258" s="38" t="s">
        <v>467</v>
      </c>
      <c r="B258" s="39" t="s">
        <v>473</v>
      </c>
      <c r="C258" s="28">
        <v>0</v>
      </c>
      <c r="D258" s="28">
        <v>0</v>
      </c>
      <c r="E258" s="28">
        <v>0</v>
      </c>
      <c r="F258" s="28">
        <v>0</v>
      </c>
      <c r="G258" s="28">
        <v>0</v>
      </c>
      <c r="H258" s="28">
        <v>0</v>
      </c>
      <c r="J258" s="30">
        <f t="shared" si="3"/>
        <v>0</v>
      </c>
    </row>
    <row r="259" spans="1:10">
      <c r="A259" s="38" t="s">
        <v>469</v>
      </c>
      <c r="B259" s="39" t="s">
        <v>475</v>
      </c>
      <c r="C259" s="28">
        <v>10000000</v>
      </c>
      <c r="D259" s="28">
        <v>0</v>
      </c>
      <c r="E259" s="28">
        <v>0</v>
      </c>
      <c r="F259" s="28">
        <v>0</v>
      </c>
      <c r="G259" s="28">
        <v>0</v>
      </c>
      <c r="H259" s="28">
        <v>0</v>
      </c>
      <c r="J259" s="30">
        <f t="shared" si="3"/>
        <v>10000000</v>
      </c>
    </row>
    <row r="260" spans="1:10">
      <c r="A260" s="38" t="s">
        <v>470</v>
      </c>
      <c r="B260" s="39" t="s">
        <v>477</v>
      </c>
      <c r="C260" s="28">
        <v>0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J260" s="30">
        <f t="shared" si="3"/>
        <v>0</v>
      </c>
    </row>
    <row r="261" spans="1:10">
      <c r="A261" s="38" t="s">
        <v>472</v>
      </c>
      <c r="B261" s="39" t="s">
        <v>479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J261" s="30">
        <f t="shared" ref="J261:J268" si="4">+C261+D261+E261+F261+G261+H261</f>
        <v>0</v>
      </c>
    </row>
    <row r="262" spans="1:10" ht="25.5">
      <c r="A262" s="38" t="s">
        <v>474</v>
      </c>
      <c r="B262" s="39" t="s">
        <v>481</v>
      </c>
      <c r="C262" s="28">
        <v>0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J262" s="30">
        <f t="shared" si="4"/>
        <v>0</v>
      </c>
    </row>
    <row r="263" spans="1:10" ht="25.5">
      <c r="A263" s="38" t="s">
        <v>476</v>
      </c>
      <c r="B263" s="39" t="s">
        <v>1176</v>
      </c>
      <c r="C263" s="28">
        <v>0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J263" s="30">
        <f t="shared" si="4"/>
        <v>0</v>
      </c>
    </row>
    <row r="264" spans="1:10">
      <c r="A264" s="38" t="s">
        <v>478</v>
      </c>
      <c r="B264" s="39" t="s">
        <v>484</v>
      </c>
      <c r="C264" s="28">
        <v>0</v>
      </c>
      <c r="D264" s="28">
        <v>0</v>
      </c>
      <c r="E264" s="28">
        <v>0</v>
      </c>
      <c r="F264" s="28">
        <v>0</v>
      </c>
      <c r="G264" s="28">
        <v>0</v>
      </c>
      <c r="H264" s="28">
        <v>0</v>
      </c>
      <c r="J264" s="30">
        <f t="shared" si="4"/>
        <v>0</v>
      </c>
    </row>
    <row r="265" spans="1:10" ht="25.5">
      <c r="A265" s="38" t="s">
        <v>480</v>
      </c>
      <c r="B265" s="39" t="s">
        <v>486</v>
      </c>
      <c r="C265" s="28">
        <v>0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J265" s="30">
        <f t="shared" si="4"/>
        <v>0</v>
      </c>
    </row>
    <row r="266" spans="1:10">
      <c r="A266" s="38" t="s">
        <v>482</v>
      </c>
      <c r="B266" s="39" t="s">
        <v>488</v>
      </c>
      <c r="C266" s="28">
        <v>0</v>
      </c>
      <c r="D266" s="28">
        <v>0</v>
      </c>
      <c r="E266" s="28">
        <v>0</v>
      </c>
      <c r="F266" s="28">
        <v>0</v>
      </c>
      <c r="G266" s="28">
        <v>0</v>
      </c>
      <c r="H266" s="28">
        <v>0</v>
      </c>
      <c r="J266" s="30">
        <f t="shared" si="4"/>
        <v>0</v>
      </c>
    </row>
    <row r="267" spans="1:10" ht="38.25">
      <c r="A267" s="4" t="s">
        <v>483</v>
      </c>
      <c r="B267" s="40" t="s">
        <v>1177</v>
      </c>
      <c r="C267" s="31">
        <v>11500000</v>
      </c>
      <c r="D267" s="31">
        <v>0</v>
      </c>
      <c r="E267" s="31">
        <v>0</v>
      </c>
      <c r="F267" s="31">
        <v>0</v>
      </c>
      <c r="G267" s="31">
        <v>0</v>
      </c>
      <c r="H267" s="31">
        <v>0</v>
      </c>
      <c r="J267" s="31">
        <f t="shared" si="4"/>
        <v>11500000</v>
      </c>
    </row>
    <row r="268" spans="1:10" ht="25.5">
      <c r="A268" s="4" t="s">
        <v>485</v>
      </c>
      <c r="B268" s="40" t="s">
        <v>1178</v>
      </c>
      <c r="C268" s="31">
        <v>678549008</v>
      </c>
      <c r="D268" s="31">
        <v>222989140</v>
      </c>
      <c r="E268" s="31">
        <v>309660394</v>
      </c>
      <c r="F268" s="31">
        <v>70660696</v>
      </c>
      <c r="G268" s="31">
        <v>60543465</v>
      </c>
      <c r="H268" s="31">
        <v>81163662</v>
      </c>
      <c r="J268" s="31">
        <f t="shared" si="4"/>
        <v>1423566365</v>
      </c>
    </row>
    <row r="269" spans="1:10">
      <c r="A269" s="2"/>
      <c r="B269" s="1"/>
      <c r="C269" s="7"/>
      <c r="D269" s="7"/>
      <c r="E269" s="12"/>
      <c r="F269" s="13"/>
      <c r="G269" s="13"/>
      <c r="H269" s="13"/>
      <c r="J269" s="14"/>
    </row>
    <row r="270" spans="1:10">
      <c r="A270" s="4"/>
      <c r="B270" s="5"/>
      <c r="C270" s="15"/>
      <c r="D270" s="15"/>
      <c r="E270" s="15"/>
      <c r="F270" s="15"/>
      <c r="G270" s="15"/>
      <c r="H270" s="15"/>
      <c r="J270" s="15"/>
    </row>
    <row r="271" spans="1:10">
      <c r="A271" s="4"/>
      <c r="B271" s="5"/>
      <c r="C271" s="15"/>
      <c r="D271" s="15"/>
      <c r="E271" s="15"/>
      <c r="F271" s="15"/>
      <c r="G271" s="15"/>
      <c r="H271" s="15"/>
      <c r="J271" s="15"/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topLeftCell="D1" zoomScale="90" zoomScaleNormal="90" workbookViewId="0">
      <pane ySplit="3" topLeftCell="A37" activePane="bottomLeft" state="frozen"/>
      <selection pane="bottomLeft" activeCell="M25" sqref="M25"/>
    </sheetView>
  </sheetViews>
  <sheetFormatPr defaultRowHeight="12.75"/>
  <cols>
    <col min="1" max="1" width="8.140625" customWidth="1"/>
    <col min="2" max="2" width="41" customWidth="1"/>
    <col min="3" max="3" width="25.140625" customWidth="1"/>
    <col min="4" max="8" width="23.28515625" customWidth="1"/>
    <col min="9" max="10" width="6.7109375" customWidth="1"/>
    <col min="11" max="11" width="32.7109375" bestFit="1" customWidth="1"/>
    <col min="12" max="12" width="19.28515625" bestFit="1" customWidth="1"/>
    <col min="13" max="13" width="24.140625" bestFit="1" customWidth="1"/>
  </cols>
  <sheetData>
    <row r="1" spans="1:13" ht="15">
      <c r="A1" s="45" t="s">
        <v>757</v>
      </c>
      <c r="B1" s="46"/>
      <c r="C1" s="46"/>
      <c r="D1" s="11"/>
      <c r="E1" s="11"/>
      <c r="F1" s="11"/>
      <c r="G1" s="11"/>
      <c r="H1" s="11"/>
      <c r="I1" s="11"/>
      <c r="K1" s="33"/>
      <c r="L1" s="33"/>
      <c r="M1" s="33"/>
    </row>
    <row r="2" spans="1:13" ht="30">
      <c r="A2" s="3" t="s">
        <v>5</v>
      </c>
      <c r="B2" s="3" t="s">
        <v>6</v>
      </c>
      <c r="C2" s="35" t="s">
        <v>1125</v>
      </c>
      <c r="D2" s="26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K2" s="32" t="s">
        <v>1132</v>
      </c>
      <c r="L2" s="27" t="s">
        <v>1133</v>
      </c>
      <c r="M2" s="29" t="s">
        <v>1130</v>
      </c>
    </row>
    <row r="3" spans="1:13" ht="15">
      <c r="A3" s="3"/>
      <c r="B3" s="3"/>
      <c r="C3" s="3"/>
      <c r="D3" s="11"/>
      <c r="E3" s="11"/>
      <c r="F3" s="11"/>
      <c r="G3" s="11"/>
      <c r="H3" s="11"/>
      <c r="I3" s="11"/>
      <c r="K3" s="33"/>
      <c r="L3" s="33"/>
      <c r="M3" s="33"/>
    </row>
    <row r="4" spans="1:13" ht="25.5">
      <c r="A4" s="38" t="s">
        <v>7</v>
      </c>
      <c r="B4" s="39" t="s">
        <v>758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</row>
    <row r="5" spans="1:13">
      <c r="A5" s="38" t="s">
        <v>1</v>
      </c>
      <c r="B5" s="39" t="s">
        <v>759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</row>
    <row r="6" spans="1:13" ht="25.5">
      <c r="A6" s="38" t="s">
        <v>2</v>
      </c>
      <c r="B6" s="39" t="s">
        <v>760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spans="1:13" ht="25.5">
      <c r="A7" s="38" t="s">
        <v>3</v>
      </c>
      <c r="B7" s="39" t="s">
        <v>761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spans="1:13">
      <c r="A8" s="38" t="s">
        <v>12</v>
      </c>
      <c r="B8" s="39" t="s">
        <v>762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</row>
    <row r="9" spans="1:13" ht="25.5">
      <c r="A9" s="38" t="s">
        <v>14</v>
      </c>
      <c r="B9" s="39" t="s">
        <v>763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</row>
    <row r="10" spans="1:13" ht="25.5">
      <c r="A10" s="38" t="s">
        <v>16</v>
      </c>
      <c r="B10" s="39" t="s">
        <v>764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</row>
    <row r="11" spans="1:13">
      <c r="A11" s="38" t="s">
        <v>18</v>
      </c>
      <c r="B11" s="39" t="s">
        <v>765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</row>
    <row r="12" spans="1:13">
      <c r="A12" s="38" t="s">
        <v>20</v>
      </c>
      <c r="B12" s="39" t="s">
        <v>766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1:13" ht="25.5">
      <c r="A13" s="38" t="s">
        <v>22</v>
      </c>
      <c r="B13" s="39" t="s">
        <v>767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1:13">
      <c r="A14" s="38" t="s">
        <v>24</v>
      </c>
      <c r="B14" s="39" t="s">
        <v>768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13" ht="25.5">
      <c r="A15" s="38" t="s">
        <v>26</v>
      </c>
      <c r="B15" s="39" t="s">
        <v>769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13">
      <c r="A16" s="38" t="s">
        <v>0</v>
      </c>
      <c r="B16" s="39" t="s">
        <v>770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1:13">
      <c r="A17" s="38" t="s">
        <v>29</v>
      </c>
      <c r="B17" s="39" t="s">
        <v>771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13">
      <c r="A18" s="38" t="s">
        <v>31</v>
      </c>
      <c r="B18" s="39" t="s">
        <v>772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1:13">
      <c r="A19" s="38" t="s">
        <v>33</v>
      </c>
      <c r="B19" s="39" t="s">
        <v>773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1:13" ht="25.5">
      <c r="A20" s="38" t="s">
        <v>35</v>
      </c>
      <c r="B20" s="39" t="s">
        <v>774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1:13">
      <c r="A21" s="38" t="s">
        <v>37</v>
      </c>
      <c r="B21" s="39" t="s">
        <v>775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13" ht="25.5">
      <c r="A22" s="38" t="s">
        <v>39</v>
      </c>
      <c r="B22" s="39" t="s">
        <v>776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13" ht="25.5">
      <c r="A23" s="38" t="s">
        <v>41</v>
      </c>
      <c r="B23" s="39" t="s">
        <v>777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13" ht="25.5">
      <c r="A24" s="38" t="s">
        <v>43</v>
      </c>
      <c r="B24" s="39" t="s">
        <v>778</v>
      </c>
      <c r="C24" s="30">
        <v>17629438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K24" s="30">
        <f>+C24</f>
        <v>17629438</v>
      </c>
      <c r="L24" s="37"/>
      <c r="M24" s="30">
        <f>+K24</f>
        <v>17629438</v>
      </c>
    </row>
    <row r="25" spans="1:13" ht="25.5">
      <c r="A25" s="38" t="s">
        <v>44</v>
      </c>
      <c r="B25" s="39" t="s">
        <v>779</v>
      </c>
      <c r="C25" s="30">
        <v>685947961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K25" s="30">
        <f>+C25</f>
        <v>685947961</v>
      </c>
      <c r="L25" s="30">
        <f>-K25</f>
        <v>-685947961</v>
      </c>
      <c r="M25" s="34">
        <v>0</v>
      </c>
    </row>
    <row r="26" spans="1:13" ht="25.5">
      <c r="A26" s="38" t="s">
        <v>46</v>
      </c>
      <c r="B26" s="39" t="s">
        <v>780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13">
      <c r="A27" s="38" t="s">
        <v>48</v>
      </c>
      <c r="B27" s="39" t="s">
        <v>781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1:13" ht="25.5">
      <c r="A28" s="38" t="s">
        <v>49</v>
      </c>
      <c r="B28" s="39" t="s">
        <v>782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13" ht="25.5">
      <c r="A29" s="38" t="s">
        <v>51</v>
      </c>
      <c r="B29" s="39" t="s">
        <v>783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13" ht="25.5">
      <c r="A30" s="38" t="s">
        <v>53</v>
      </c>
      <c r="B30" s="39" t="s">
        <v>784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13" ht="25.5">
      <c r="A31" s="38" t="s">
        <v>55</v>
      </c>
      <c r="B31" s="39" t="s">
        <v>785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1:13" ht="25.5">
      <c r="A32" s="38" t="s">
        <v>57</v>
      </c>
      <c r="B32" s="39" t="s">
        <v>786</v>
      </c>
      <c r="C32" s="30">
        <v>703577399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K32" s="30">
        <f>+C32</f>
        <v>703577399</v>
      </c>
      <c r="L32" s="37"/>
      <c r="M32" s="30">
        <f>+M24+M25+M26</f>
        <v>17629438</v>
      </c>
    </row>
    <row r="33" spans="1:13" ht="25.5">
      <c r="A33" s="38" t="s">
        <v>59</v>
      </c>
      <c r="B33" s="39" t="s">
        <v>787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K33" s="30"/>
      <c r="L33" s="37"/>
      <c r="M33" s="37"/>
    </row>
    <row r="34" spans="1:13" ht="25.5">
      <c r="A34" s="38" t="s">
        <v>61</v>
      </c>
      <c r="B34" s="39" t="s">
        <v>788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13">
      <c r="A35" s="38" t="s">
        <v>63</v>
      </c>
      <c r="B35" s="39" t="s">
        <v>789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</row>
    <row r="36" spans="1:13">
      <c r="A36" s="38" t="s">
        <v>64</v>
      </c>
      <c r="B36" s="39" t="s">
        <v>790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1:13" ht="38.25">
      <c r="A37" s="38" t="s">
        <v>66</v>
      </c>
      <c r="B37" s="39" t="s">
        <v>791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13" ht="25.5">
      <c r="A38" s="38" t="s">
        <v>68</v>
      </c>
      <c r="B38" s="39" t="s">
        <v>792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13">
      <c r="A39" s="38" t="s">
        <v>69</v>
      </c>
      <c r="B39" s="39" t="s">
        <v>793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</row>
    <row r="40" spans="1:13" ht="25.5">
      <c r="A40" s="38" t="s">
        <v>71</v>
      </c>
      <c r="B40" s="39" t="s">
        <v>794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13" ht="25.5">
      <c r="A41" s="38" t="s">
        <v>73</v>
      </c>
      <c r="B41" s="39" t="s">
        <v>795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13">
      <c r="A42" s="38" t="s">
        <v>74</v>
      </c>
      <c r="B42" s="39" t="s">
        <v>796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13" ht="25.5">
      <c r="A43" s="4" t="s">
        <v>76</v>
      </c>
      <c r="B43" s="40" t="s">
        <v>797</v>
      </c>
      <c r="C43" s="31">
        <v>703577399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K43" s="31">
        <f>+C43</f>
        <v>703577399</v>
      </c>
      <c r="L43" s="31"/>
      <c r="M43" s="31">
        <f>+M32</f>
        <v>17629438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87"/>
  <sheetViews>
    <sheetView topLeftCell="C1" workbookViewId="0">
      <pane ySplit="3" topLeftCell="A278" activePane="bottomLeft" state="frozen"/>
      <selection pane="bottomLeft" activeCell="L287" sqref="L287"/>
    </sheetView>
  </sheetViews>
  <sheetFormatPr defaultRowHeight="12.75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8.5" customHeight="1">
      <c r="A1" s="45" t="s">
        <v>491</v>
      </c>
      <c r="B1" s="46"/>
      <c r="C1" s="46"/>
      <c r="D1" s="11"/>
      <c r="E1" s="11"/>
      <c r="F1" s="11"/>
      <c r="G1" s="11"/>
      <c r="H1" s="11"/>
      <c r="I1" s="11"/>
      <c r="J1" s="11"/>
    </row>
    <row r="2" spans="1:10" ht="15">
      <c r="A2" s="3" t="s">
        <v>5</v>
      </c>
      <c r="B2" s="3" t="s">
        <v>6</v>
      </c>
      <c r="C2" s="6" t="s">
        <v>1125</v>
      </c>
      <c r="D2" s="10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J2" s="22" t="s">
        <v>1130</v>
      </c>
    </row>
    <row r="3" spans="1:10" ht="15">
      <c r="A3" s="3"/>
      <c r="B3" s="3"/>
      <c r="C3" s="3"/>
      <c r="D3" s="11"/>
      <c r="E3" s="11"/>
      <c r="F3" s="11"/>
      <c r="G3" s="11"/>
      <c r="H3" s="11"/>
      <c r="I3" s="11"/>
      <c r="J3" s="11"/>
    </row>
    <row r="4" spans="1:10" ht="25.5">
      <c r="A4" s="38" t="s">
        <v>7</v>
      </c>
      <c r="B4" s="39" t="s">
        <v>492</v>
      </c>
      <c r="C4" s="28">
        <v>146038122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J4" s="30">
        <f>+C4+D4+E4+F4+G4+H4</f>
        <v>146038122</v>
      </c>
    </row>
    <row r="5" spans="1:10" ht="25.5">
      <c r="A5" s="38" t="s">
        <v>1</v>
      </c>
      <c r="B5" s="39" t="s">
        <v>493</v>
      </c>
      <c r="C5" s="28">
        <v>204757500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J5" s="30">
        <f t="shared" ref="J5:J68" si="0">+C5+D5+E5+F5+G5+H5</f>
        <v>204757500</v>
      </c>
    </row>
    <row r="6" spans="1:10" ht="38.25">
      <c r="A6" s="38" t="s">
        <v>2</v>
      </c>
      <c r="B6" s="39" t="s">
        <v>494</v>
      </c>
      <c r="C6" s="28">
        <v>153641511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J6" s="30">
        <f t="shared" si="0"/>
        <v>153641511</v>
      </c>
    </row>
    <row r="7" spans="1:10" ht="25.5">
      <c r="A7" s="38" t="s">
        <v>3</v>
      </c>
      <c r="B7" s="39" t="s">
        <v>495</v>
      </c>
      <c r="C7" s="28">
        <v>12148556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J7" s="30">
        <f t="shared" si="0"/>
        <v>12148556</v>
      </c>
    </row>
    <row r="8" spans="1:10" ht="25.5">
      <c r="A8" s="38" t="s">
        <v>12</v>
      </c>
      <c r="B8" s="39" t="s">
        <v>496</v>
      </c>
      <c r="C8" s="28">
        <v>910522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J8" s="30">
        <f t="shared" si="0"/>
        <v>910522</v>
      </c>
    </row>
    <row r="9" spans="1:10">
      <c r="A9" s="38" t="s">
        <v>14</v>
      </c>
      <c r="B9" s="39" t="s">
        <v>497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J9" s="30">
        <f t="shared" si="0"/>
        <v>0</v>
      </c>
    </row>
    <row r="10" spans="1:10" ht="25.5">
      <c r="A10" s="38" t="s">
        <v>16</v>
      </c>
      <c r="B10" s="39" t="s">
        <v>498</v>
      </c>
      <c r="C10" s="28">
        <v>517496211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J10" s="30">
        <f t="shared" si="0"/>
        <v>517496211</v>
      </c>
    </row>
    <row r="11" spans="1:10">
      <c r="A11" s="38" t="s">
        <v>18</v>
      </c>
      <c r="B11" s="39" t="s">
        <v>499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J11" s="30">
        <f t="shared" si="0"/>
        <v>0</v>
      </c>
    </row>
    <row r="12" spans="1:10" ht="38.25">
      <c r="A12" s="38" t="s">
        <v>20</v>
      </c>
      <c r="B12" s="39" t="s">
        <v>500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J12" s="30">
        <f t="shared" si="0"/>
        <v>0</v>
      </c>
    </row>
    <row r="13" spans="1:10" ht="38.25">
      <c r="A13" s="38" t="s">
        <v>22</v>
      </c>
      <c r="B13" s="39" t="s">
        <v>501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J13" s="30">
        <f t="shared" si="0"/>
        <v>0</v>
      </c>
    </row>
    <row r="14" spans="1:10">
      <c r="A14" s="38" t="s">
        <v>24</v>
      </c>
      <c r="B14" s="39" t="s">
        <v>502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J14" s="30">
        <f t="shared" si="0"/>
        <v>0</v>
      </c>
    </row>
    <row r="15" spans="1:10">
      <c r="A15" s="38" t="s">
        <v>26</v>
      </c>
      <c r="B15" s="39" t="s">
        <v>503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J15" s="30">
        <f t="shared" si="0"/>
        <v>0</v>
      </c>
    </row>
    <row r="16" spans="1:10" ht="38.25">
      <c r="A16" s="38" t="s">
        <v>0</v>
      </c>
      <c r="B16" s="39" t="s">
        <v>504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J16" s="30">
        <f t="shared" si="0"/>
        <v>0</v>
      </c>
    </row>
    <row r="17" spans="1:10" ht="25.5">
      <c r="A17" s="38" t="s">
        <v>29</v>
      </c>
      <c r="B17" s="39" t="s">
        <v>505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J17" s="30">
        <f t="shared" si="0"/>
        <v>0</v>
      </c>
    </row>
    <row r="18" spans="1:10" ht="25.5">
      <c r="A18" s="38" t="s">
        <v>31</v>
      </c>
      <c r="B18" s="39" t="s">
        <v>506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J18" s="30">
        <f t="shared" si="0"/>
        <v>0</v>
      </c>
    </row>
    <row r="19" spans="1:10">
      <c r="A19" s="38" t="s">
        <v>33</v>
      </c>
      <c r="B19" s="39" t="s">
        <v>507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J19" s="30">
        <f t="shared" si="0"/>
        <v>0</v>
      </c>
    </row>
    <row r="20" spans="1:10" ht="25.5">
      <c r="A20" s="38" t="s">
        <v>35</v>
      </c>
      <c r="B20" s="39" t="s">
        <v>508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J20" s="30">
        <f t="shared" si="0"/>
        <v>0</v>
      </c>
    </row>
    <row r="21" spans="1:10" ht="25.5">
      <c r="A21" s="38" t="s">
        <v>37</v>
      </c>
      <c r="B21" s="39" t="s">
        <v>509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J21" s="30">
        <f t="shared" si="0"/>
        <v>0</v>
      </c>
    </row>
    <row r="22" spans="1:10" ht="25.5">
      <c r="A22" s="38" t="s">
        <v>39</v>
      </c>
      <c r="B22" s="39" t="s">
        <v>510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J22" s="30">
        <f t="shared" si="0"/>
        <v>0</v>
      </c>
    </row>
    <row r="23" spans="1:10" ht="25.5">
      <c r="A23" s="38" t="s">
        <v>41</v>
      </c>
      <c r="B23" s="39" t="s">
        <v>511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J23" s="30">
        <f t="shared" si="0"/>
        <v>0</v>
      </c>
    </row>
    <row r="24" spans="1:10" ht="38.25">
      <c r="A24" s="38" t="s">
        <v>43</v>
      </c>
      <c r="B24" s="39" t="s">
        <v>512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J24" s="30">
        <f t="shared" si="0"/>
        <v>0</v>
      </c>
    </row>
    <row r="25" spans="1:10">
      <c r="A25" s="38" t="s">
        <v>44</v>
      </c>
      <c r="B25" s="39" t="s">
        <v>513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J25" s="30">
        <f t="shared" si="0"/>
        <v>0</v>
      </c>
    </row>
    <row r="26" spans="1:10">
      <c r="A26" s="38" t="s">
        <v>46</v>
      </c>
      <c r="B26" s="39" t="s">
        <v>514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J26" s="30">
        <f t="shared" si="0"/>
        <v>0</v>
      </c>
    </row>
    <row r="27" spans="1:10" ht="38.25">
      <c r="A27" s="38" t="s">
        <v>48</v>
      </c>
      <c r="B27" s="39" t="s">
        <v>515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J27" s="30">
        <f t="shared" si="0"/>
        <v>0</v>
      </c>
    </row>
    <row r="28" spans="1:10" ht="25.5">
      <c r="A28" s="38" t="s">
        <v>49</v>
      </c>
      <c r="B28" s="39" t="s">
        <v>516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J28" s="30">
        <f t="shared" si="0"/>
        <v>0</v>
      </c>
    </row>
    <row r="29" spans="1:10" ht="25.5">
      <c r="A29" s="38" t="s">
        <v>51</v>
      </c>
      <c r="B29" s="39" t="s">
        <v>517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J29" s="30">
        <f t="shared" si="0"/>
        <v>0</v>
      </c>
    </row>
    <row r="30" spans="1:10">
      <c r="A30" s="38" t="s">
        <v>53</v>
      </c>
      <c r="B30" s="39" t="s">
        <v>518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J30" s="30">
        <f t="shared" si="0"/>
        <v>0</v>
      </c>
    </row>
    <row r="31" spans="1:10" ht="25.5">
      <c r="A31" s="38" t="s">
        <v>55</v>
      </c>
      <c r="B31" s="39" t="s">
        <v>519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J31" s="30">
        <f t="shared" si="0"/>
        <v>0</v>
      </c>
    </row>
    <row r="32" spans="1:10" ht="25.5">
      <c r="A32" s="38" t="s">
        <v>57</v>
      </c>
      <c r="B32" s="39" t="s">
        <v>520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J32" s="30">
        <f t="shared" si="0"/>
        <v>0</v>
      </c>
    </row>
    <row r="33" spans="1:10" ht="25.5">
      <c r="A33" s="38" t="s">
        <v>59</v>
      </c>
      <c r="B33" s="39" t="s">
        <v>521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J33" s="30">
        <f t="shared" si="0"/>
        <v>0</v>
      </c>
    </row>
    <row r="34" spans="1:10" ht="25.5">
      <c r="A34" s="38" t="s">
        <v>61</v>
      </c>
      <c r="B34" s="39" t="s">
        <v>522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J34" s="30">
        <f t="shared" si="0"/>
        <v>0</v>
      </c>
    </row>
    <row r="35" spans="1:10" ht="25.5">
      <c r="A35" s="38" t="s">
        <v>63</v>
      </c>
      <c r="B35" s="39" t="s">
        <v>523</v>
      </c>
      <c r="C35" s="28">
        <v>16507973</v>
      </c>
      <c r="D35" s="28">
        <v>1972956</v>
      </c>
      <c r="E35" s="28">
        <v>1300000</v>
      </c>
      <c r="F35" s="28">
        <v>20815100</v>
      </c>
      <c r="G35" s="28">
        <v>350000</v>
      </c>
      <c r="H35" s="28">
        <v>0</v>
      </c>
      <c r="J35" s="30">
        <f t="shared" si="0"/>
        <v>40946029</v>
      </c>
    </row>
    <row r="36" spans="1:10">
      <c r="A36" s="38" t="s">
        <v>64</v>
      </c>
      <c r="B36" s="39" t="s">
        <v>524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J36" s="30">
        <f t="shared" si="0"/>
        <v>0</v>
      </c>
    </row>
    <row r="37" spans="1:10">
      <c r="A37" s="38" t="s">
        <v>66</v>
      </c>
      <c r="B37" s="39" t="s">
        <v>525</v>
      </c>
      <c r="C37" s="28">
        <v>368500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J37" s="30">
        <f t="shared" si="0"/>
        <v>368500</v>
      </c>
    </row>
    <row r="38" spans="1:10" ht="38.25">
      <c r="A38" s="38" t="s">
        <v>68</v>
      </c>
      <c r="B38" s="39" t="s">
        <v>526</v>
      </c>
      <c r="C38" s="28">
        <v>0</v>
      </c>
      <c r="D38" s="28">
        <v>1663358</v>
      </c>
      <c r="E38" s="28">
        <v>0</v>
      </c>
      <c r="F38" s="28">
        <v>0</v>
      </c>
      <c r="G38" s="28">
        <v>0</v>
      </c>
      <c r="H38" s="28">
        <v>0</v>
      </c>
      <c r="J38" s="30">
        <f t="shared" si="0"/>
        <v>1663358</v>
      </c>
    </row>
    <row r="39" spans="1:10" ht="25.5">
      <c r="A39" s="38" t="s">
        <v>69</v>
      </c>
      <c r="B39" s="39" t="s">
        <v>527</v>
      </c>
      <c r="C39" s="28">
        <v>3307100</v>
      </c>
      <c r="D39" s="28">
        <v>0</v>
      </c>
      <c r="E39" s="28">
        <v>1300000</v>
      </c>
      <c r="F39" s="28">
        <v>0</v>
      </c>
      <c r="G39" s="28">
        <v>0</v>
      </c>
      <c r="H39" s="28">
        <v>0</v>
      </c>
      <c r="J39" s="30">
        <f t="shared" si="0"/>
        <v>4607100</v>
      </c>
    </row>
    <row r="40" spans="1:10" ht="25.5">
      <c r="A40" s="38" t="s">
        <v>71</v>
      </c>
      <c r="B40" s="39" t="s">
        <v>528</v>
      </c>
      <c r="C40" s="28">
        <v>11100998</v>
      </c>
      <c r="D40" s="28">
        <v>0</v>
      </c>
      <c r="E40" s="28">
        <v>0</v>
      </c>
      <c r="F40" s="28">
        <v>20815100</v>
      </c>
      <c r="G40" s="28">
        <v>0</v>
      </c>
      <c r="H40" s="28">
        <v>0</v>
      </c>
      <c r="J40" s="30">
        <f t="shared" si="0"/>
        <v>31916098</v>
      </c>
    </row>
    <row r="41" spans="1:10">
      <c r="A41" s="38" t="s">
        <v>73</v>
      </c>
      <c r="B41" s="39" t="s">
        <v>529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J41" s="30">
        <f t="shared" si="0"/>
        <v>0</v>
      </c>
    </row>
    <row r="42" spans="1:10" ht="25.5">
      <c r="A42" s="38" t="s">
        <v>74</v>
      </c>
      <c r="B42" s="39" t="s">
        <v>530</v>
      </c>
      <c r="C42" s="28">
        <v>1270000</v>
      </c>
      <c r="D42" s="28">
        <v>0</v>
      </c>
      <c r="E42" s="28">
        <v>0</v>
      </c>
      <c r="F42" s="28">
        <v>0</v>
      </c>
      <c r="G42" s="28">
        <v>350000</v>
      </c>
      <c r="H42" s="28">
        <v>0</v>
      </c>
      <c r="J42" s="30">
        <f t="shared" si="0"/>
        <v>1620000</v>
      </c>
    </row>
    <row r="43" spans="1:10" ht="25.5">
      <c r="A43" s="38" t="s">
        <v>76</v>
      </c>
      <c r="B43" s="39" t="s">
        <v>531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J43" s="30">
        <f t="shared" si="0"/>
        <v>0</v>
      </c>
    </row>
    <row r="44" spans="1:10" ht="25.5">
      <c r="A44" s="38" t="s">
        <v>78</v>
      </c>
      <c r="B44" s="39" t="s">
        <v>532</v>
      </c>
      <c r="C44" s="28">
        <v>461375</v>
      </c>
      <c r="D44" s="28">
        <v>309598</v>
      </c>
      <c r="E44" s="28">
        <v>0</v>
      </c>
      <c r="F44" s="28">
        <v>0</v>
      </c>
      <c r="G44" s="28">
        <v>0</v>
      </c>
      <c r="H44" s="28">
        <v>0</v>
      </c>
      <c r="J44" s="30">
        <f t="shared" si="0"/>
        <v>770973</v>
      </c>
    </row>
    <row r="45" spans="1:10" ht="25.5">
      <c r="A45" s="38" t="s">
        <v>79</v>
      </c>
      <c r="B45" s="39" t="s">
        <v>533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J45" s="30">
        <f t="shared" si="0"/>
        <v>0</v>
      </c>
    </row>
    <row r="46" spans="1:10" ht="38.25">
      <c r="A46" s="4" t="s">
        <v>81</v>
      </c>
      <c r="B46" s="40" t="s">
        <v>534</v>
      </c>
      <c r="C46" s="41">
        <v>534004184</v>
      </c>
      <c r="D46" s="41">
        <v>1972956</v>
      </c>
      <c r="E46" s="41">
        <v>1300000</v>
      </c>
      <c r="F46" s="41">
        <v>20815100</v>
      </c>
      <c r="G46" s="41">
        <v>350000</v>
      </c>
      <c r="H46" s="41">
        <v>0</v>
      </c>
      <c r="J46" s="41">
        <f t="shared" si="0"/>
        <v>558442240</v>
      </c>
    </row>
    <row r="47" spans="1:10" ht="25.5">
      <c r="A47" s="38" t="s">
        <v>83</v>
      </c>
      <c r="B47" s="39" t="s">
        <v>535</v>
      </c>
      <c r="C47" s="28">
        <v>54411920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J47" s="30">
        <f t="shared" si="0"/>
        <v>54411920</v>
      </c>
    </row>
    <row r="48" spans="1:10" ht="38.25">
      <c r="A48" s="38" t="s">
        <v>84</v>
      </c>
      <c r="B48" s="39" t="s">
        <v>536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J48" s="30">
        <f t="shared" si="0"/>
        <v>0</v>
      </c>
    </row>
    <row r="49" spans="1:10" ht="38.25">
      <c r="A49" s="38" t="s">
        <v>86</v>
      </c>
      <c r="B49" s="39" t="s">
        <v>537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J49" s="30">
        <f t="shared" si="0"/>
        <v>0</v>
      </c>
    </row>
    <row r="50" spans="1:10">
      <c r="A50" s="38" t="s">
        <v>87</v>
      </c>
      <c r="B50" s="39" t="s">
        <v>538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J50" s="30">
        <f t="shared" si="0"/>
        <v>0</v>
      </c>
    </row>
    <row r="51" spans="1:10">
      <c r="A51" s="38" t="s">
        <v>89</v>
      </c>
      <c r="B51" s="39" t="s">
        <v>539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J51" s="30">
        <f t="shared" si="0"/>
        <v>0</v>
      </c>
    </row>
    <row r="52" spans="1:10" ht="38.25">
      <c r="A52" s="38" t="s">
        <v>91</v>
      </c>
      <c r="B52" s="39" t="s">
        <v>540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J52" s="30">
        <f t="shared" si="0"/>
        <v>0</v>
      </c>
    </row>
    <row r="53" spans="1:10" ht="25.5">
      <c r="A53" s="38" t="s">
        <v>92</v>
      </c>
      <c r="B53" s="39" t="s">
        <v>541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J53" s="30">
        <f t="shared" si="0"/>
        <v>0</v>
      </c>
    </row>
    <row r="54" spans="1:10" ht="25.5">
      <c r="A54" s="38" t="s">
        <v>94</v>
      </c>
      <c r="B54" s="39" t="s">
        <v>542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J54" s="30">
        <f t="shared" si="0"/>
        <v>0</v>
      </c>
    </row>
    <row r="55" spans="1:10">
      <c r="A55" s="38" t="s">
        <v>96</v>
      </c>
      <c r="B55" s="39" t="s">
        <v>543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J55" s="30">
        <f t="shared" si="0"/>
        <v>0</v>
      </c>
    </row>
    <row r="56" spans="1:10" ht="25.5">
      <c r="A56" s="38" t="s">
        <v>97</v>
      </c>
      <c r="B56" s="39" t="s">
        <v>544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J56" s="30">
        <f t="shared" si="0"/>
        <v>0</v>
      </c>
    </row>
    <row r="57" spans="1:10" ht="25.5">
      <c r="A57" s="38" t="s">
        <v>99</v>
      </c>
      <c r="B57" s="39" t="s">
        <v>545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J57" s="30">
        <f t="shared" si="0"/>
        <v>0</v>
      </c>
    </row>
    <row r="58" spans="1:10" ht="25.5">
      <c r="A58" s="38" t="s">
        <v>101</v>
      </c>
      <c r="B58" s="39" t="s">
        <v>546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J58" s="30">
        <f t="shared" si="0"/>
        <v>0</v>
      </c>
    </row>
    <row r="59" spans="1:10" ht="25.5">
      <c r="A59" s="38" t="s">
        <v>102</v>
      </c>
      <c r="B59" s="39" t="s">
        <v>547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J59" s="30">
        <f t="shared" si="0"/>
        <v>0</v>
      </c>
    </row>
    <row r="60" spans="1:10" ht="38.25">
      <c r="A60" s="38" t="s">
        <v>104</v>
      </c>
      <c r="B60" s="39" t="s">
        <v>548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J60" s="30">
        <f t="shared" si="0"/>
        <v>0</v>
      </c>
    </row>
    <row r="61" spans="1:10">
      <c r="A61" s="38" t="s">
        <v>106</v>
      </c>
      <c r="B61" s="39" t="s">
        <v>549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J61" s="30">
        <f t="shared" si="0"/>
        <v>0</v>
      </c>
    </row>
    <row r="62" spans="1:10">
      <c r="A62" s="38" t="s">
        <v>108</v>
      </c>
      <c r="B62" s="39" t="s">
        <v>550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J62" s="30">
        <f t="shared" si="0"/>
        <v>0</v>
      </c>
    </row>
    <row r="63" spans="1:10" ht="38.25">
      <c r="A63" s="38" t="s">
        <v>110</v>
      </c>
      <c r="B63" s="39" t="s">
        <v>551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J63" s="30">
        <f t="shared" si="0"/>
        <v>0</v>
      </c>
    </row>
    <row r="64" spans="1:10" ht="25.5">
      <c r="A64" s="38" t="s">
        <v>111</v>
      </c>
      <c r="B64" s="39" t="s">
        <v>552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J64" s="30">
        <f t="shared" si="0"/>
        <v>0</v>
      </c>
    </row>
    <row r="65" spans="1:10" ht="25.5">
      <c r="A65" s="38" t="s">
        <v>112</v>
      </c>
      <c r="B65" s="39" t="s">
        <v>553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J65" s="30">
        <f t="shared" si="0"/>
        <v>0</v>
      </c>
    </row>
    <row r="66" spans="1:10">
      <c r="A66" s="38" t="s">
        <v>114</v>
      </c>
      <c r="B66" s="39" t="s">
        <v>554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J66" s="30">
        <f t="shared" si="0"/>
        <v>0</v>
      </c>
    </row>
    <row r="67" spans="1:10" ht="25.5">
      <c r="A67" s="38" t="s">
        <v>115</v>
      </c>
      <c r="B67" s="39" t="s">
        <v>555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J67" s="30">
        <f t="shared" si="0"/>
        <v>0</v>
      </c>
    </row>
    <row r="68" spans="1:10" ht="25.5">
      <c r="A68" s="38" t="s">
        <v>117</v>
      </c>
      <c r="B68" s="39" t="s">
        <v>556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J68" s="30">
        <f t="shared" si="0"/>
        <v>0</v>
      </c>
    </row>
    <row r="69" spans="1:10" ht="25.5">
      <c r="A69" s="38" t="s">
        <v>119</v>
      </c>
      <c r="B69" s="39" t="s">
        <v>557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J69" s="30">
        <f t="shared" ref="J69:J132" si="1">+C69+D69+E69+F69+G69+H69</f>
        <v>0</v>
      </c>
    </row>
    <row r="70" spans="1:10" ht="25.5">
      <c r="A70" s="38" t="s">
        <v>121</v>
      </c>
      <c r="B70" s="39" t="s">
        <v>558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J70" s="30">
        <f t="shared" si="1"/>
        <v>0</v>
      </c>
    </row>
    <row r="71" spans="1:10" ht="38.25">
      <c r="A71" s="38" t="s">
        <v>123</v>
      </c>
      <c r="B71" s="39" t="s">
        <v>559</v>
      </c>
      <c r="C71" s="28">
        <v>1000000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J71" s="30">
        <f t="shared" si="1"/>
        <v>1000000</v>
      </c>
    </row>
    <row r="72" spans="1:10">
      <c r="A72" s="38" t="s">
        <v>125</v>
      </c>
      <c r="B72" s="39" t="s">
        <v>560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J72" s="30">
        <f t="shared" si="1"/>
        <v>0</v>
      </c>
    </row>
    <row r="73" spans="1:10">
      <c r="A73" s="38" t="s">
        <v>127</v>
      </c>
      <c r="B73" s="39" t="s">
        <v>561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J73" s="30">
        <f t="shared" si="1"/>
        <v>0</v>
      </c>
    </row>
    <row r="74" spans="1:10" ht="38.25">
      <c r="A74" s="38" t="s">
        <v>129</v>
      </c>
      <c r="B74" s="39" t="s">
        <v>562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J74" s="30">
        <f t="shared" si="1"/>
        <v>0</v>
      </c>
    </row>
    <row r="75" spans="1:10" ht="25.5">
      <c r="A75" s="38" t="s">
        <v>131</v>
      </c>
      <c r="B75" s="39" t="s">
        <v>563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J75" s="30">
        <f t="shared" si="1"/>
        <v>0</v>
      </c>
    </row>
    <row r="76" spans="1:10" ht="25.5">
      <c r="A76" s="38" t="s">
        <v>133</v>
      </c>
      <c r="B76" s="39" t="s">
        <v>564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J76" s="30">
        <f t="shared" si="1"/>
        <v>0</v>
      </c>
    </row>
    <row r="77" spans="1:10">
      <c r="A77" s="38" t="s">
        <v>134</v>
      </c>
      <c r="B77" s="39" t="s">
        <v>565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J77" s="30">
        <f t="shared" si="1"/>
        <v>0</v>
      </c>
    </row>
    <row r="78" spans="1:10" ht="25.5">
      <c r="A78" s="38" t="s">
        <v>136</v>
      </c>
      <c r="B78" s="39" t="s">
        <v>566</v>
      </c>
      <c r="C78" s="28">
        <v>1000000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J78" s="30">
        <f t="shared" si="1"/>
        <v>1000000</v>
      </c>
    </row>
    <row r="79" spans="1:10" ht="25.5">
      <c r="A79" s="38" t="s">
        <v>137</v>
      </c>
      <c r="B79" s="39" t="s">
        <v>567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J79" s="30">
        <f t="shared" si="1"/>
        <v>0</v>
      </c>
    </row>
    <row r="80" spans="1:10" ht="25.5">
      <c r="A80" s="38" t="s">
        <v>139</v>
      </c>
      <c r="B80" s="39" t="s">
        <v>568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J80" s="30">
        <f t="shared" si="1"/>
        <v>0</v>
      </c>
    </row>
    <row r="81" spans="1:10" ht="25.5">
      <c r="A81" s="38" t="s">
        <v>141</v>
      </c>
      <c r="B81" s="39" t="s">
        <v>569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J81" s="30">
        <f t="shared" si="1"/>
        <v>0</v>
      </c>
    </row>
    <row r="82" spans="1:10" ht="38.25">
      <c r="A82" s="4" t="s">
        <v>143</v>
      </c>
      <c r="B82" s="40" t="s">
        <v>570</v>
      </c>
      <c r="C82" s="31">
        <v>55411920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J82" s="31">
        <f t="shared" si="1"/>
        <v>55411920</v>
      </c>
    </row>
    <row r="83" spans="1:10" ht="25.5">
      <c r="A83" s="38" t="s">
        <v>145</v>
      </c>
      <c r="B83" s="39" t="s">
        <v>571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J83" s="30">
        <f t="shared" si="1"/>
        <v>0</v>
      </c>
    </row>
    <row r="84" spans="1:10">
      <c r="A84" s="38" t="s">
        <v>147</v>
      </c>
      <c r="B84" s="39" t="s">
        <v>572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J84" s="30">
        <f t="shared" si="1"/>
        <v>0</v>
      </c>
    </row>
    <row r="85" spans="1:10" ht="38.25">
      <c r="A85" s="38" t="s">
        <v>149</v>
      </c>
      <c r="B85" s="39" t="s">
        <v>573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J85" s="30">
        <f t="shared" si="1"/>
        <v>0</v>
      </c>
    </row>
    <row r="86" spans="1:10" ht="25.5">
      <c r="A86" s="38" t="s">
        <v>151</v>
      </c>
      <c r="B86" s="39" t="s">
        <v>574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J86" s="30">
        <f t="shared" si="1"/>
        <v>0</v>
      </c>
    </row>
    <row r="87" spans="1:10">
      <c r="A87" s="38" t="s">
        <v>152</v>
      </c>
      <c r="B87" s="39" t="s">
        <v>575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J87" s="30">
        <f t="shared" si="1"/>
        <v>0</v>
      </c>
    </row>
    <row r="88" spans="1:10">
      <c r="A88" s="38" t="s">
        <v>154</v>
      </c>
      <c r="B88" s="39" t="s">
        <v>576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J88" s="30">
        <f t="shared" si="1"/>
        <v>0</v>
      </c>
    </row>
    <row r="89" spans="1:10">
      <c r="A89" s="38" t="s">
        <v>156</v>
      </c>
      <c r="B89" s="39" t="s">
        <v>577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J89" s="30">
        <f t="shared" si="1"/>
        <v>0</v>
      </c>
    </row>
    <row r="90" spans="1:10" ht="25.5">
      <c r="A90" s="38" t="s">
        <v>157</v>
      </c>
      <c r="B90" s="39" t="s">
        <v>578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J90" s="30">
        <f t="shared" si="1"/>
        <v>0</v>
      </c>
    </row>
    <row r="91" spans="1:10">
      <c r="A91" s="38" t="s">
        <v>159</v>
      </c>
      <c r="B91" s="39" t="s">
        <v>579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J91" s="30">
        <f t="shared" si="1"/>
        <v>0</v>
      </c>
    </row>
    <row r="92" spans="1:10">
      <c r="A92" s="38" t="s">
        <v>161</v>
      </c>
      <c r="B92" s="39" t="s">
        <v>580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J92" s="30">
        <f t="shared" si="1"/>
        <v>0</v>
      </c>
    </row>
    <row r="93" spans="1:10">
      <c r="A93" s="38" t="s">
        <v>163</v>
      </c>
      <c r="B93" s="39" t="s">
        <v>581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J93" s="30">
        <f t="shared" si="1"/>
        <v>0</v>
      </c>
    </row>
    <row r="94" spans="1:10">
      <c r="A94" s="38" t="s">
        <v>165</v>
      </c>
      <c r="B94" s="39" t="s">
        <v>582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J94" s="30">
        <f t="shared" si="1"/>
        <v>0</v>
      </c>
    </row>
    <row r="95" spans="1:10" ht="25.5">
      <c r="A95" s="38" t="s">
        <v>167</v>
      </c>
      <c r="B95" s="39" t="s">
        <v>583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J95" s="30">
        <f t="shared" si="1"/>
        <v>0</v>
      </c>
    </row>
    <row r="96" spans="1:10">
      <c r="A96" s="38" t="s">
        <v>169</v>
      </c>
      <c r="B96" s="39" t="s">
        <v>584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J96" s="30">
        <f t="shared" si="1"/>
        <v>0</v>
      </c>
    </row>
    <row r="97" spans="1:10" ht="25.5">
      <c r="A97" s="38" t="s">
        <v>170</v>
      </c>
      <c r="B97" s="39" t="s">
        <v>585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J97" s="30">
        <f t="shared" si="1"/>
        <v>0</v>
      </c>
    </row>
    <row r="98" spans="1:10">
      <c r="A98" s="38" t="s">
        <v>172</v>
      </c>
      <c r="B98" s="39" t="s">
        <v>586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J98" s="30">
        <f t="shared" si="1"/>
        <v>0</v>
      </c>
    </row>
    <row r="99" spans="1:10">
      <c r="A99" s="38" t="s">
        <v>174</v>
      </c>
      <c r="B99" s="39" t="s">
        <v>587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J99" s="30">
        <f t="shared" si="1"/>
        <v>0</v>
      </c>
    </row>
    <row r="100" spans="1:10">
      <c r="A100" s="38" t="s">
        <v>175</v>
      </c>
      <c r="B100" s="39" t="s">
        <v>588</v>
      </c>
      <c r="C100" s="28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J100" s="30">
        <f t="shared" si="1"/>
        <v>0</v>
      </c>
    </row>
    <row r="101" spans="1:10" ht="25.5">
      <c r="A101" s="38" t="s">
        <v>176</v>
      </c>
      <c r="B101" s="39" t="s">
        <v>589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J101" s="30">
        <f t="shared" si="1"/>
        <v>0</v>
      </c>
    </row>
    <row r="102" spans="1:10">
      <c r="A102" s="38" t="s">
        <v>177</v>
      </c>
      <c r="B102" s="39" t="s">
        <v>590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J102" s="30">
        <f t="shared" si="1"/>
        <v>0</v>
      </c>
    </row>
    <row r="103" spans="1:10" ht="25.5">
      <c r="A103" s="38" t="s">
        <v>179</v>
      </c>
      <c r="B103" s="39" t="s">
        <v>591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J103" s="30">
        <f t="shared" si="1"/>
        <v>0</v>
      </c>
    </row>
    <row r="104" spans="1:10" ht="25.5">
      <c r="A104" s="38" t="s">
        <v>181</v>
      </c>
      <c r="B104" s="39" t="s">
        <v>592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J104" s="30">
        <f t="shared" si="1"/>
        <v>0</v>
      </c>
    </row>
    <row r="105" spans="1:10" ht="25.5">
      <c r="A105" s="38" t="s">
        <v>182</v>
      </c>
      <c r="B105" s="39" t="s">
        <v>593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J105" s="30">
        <f t="shared" si="1"/>
        <v>0</v>
      </c>
    </row>
    <row r="106" spans="1:10">
      <c r="A106" s="38" t="s">
        <v>184</v>
      </c>
      <c r="B106" s="39" t="s">
        <v>594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J106" s="30">
        <f t="shared" si="1"/>
        <v>0</v>
      </c>
    </row>
    <row r="107" spans="1:10" ht="25.5">
      <c r="A107" s="38" t="s">
        <v>186</v>
      </c>
      <c r="B107" s="39" t="s">
        <v>595</v>
      </c>
      <c r="C107" s="28">
        <v>0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J107" s="30">
        <f t="shared" si="1"/>
        <v>0</v>
      </c>
    </row>
    <row r="108" spans="1:10">
      <c r="A108" s="38" t="s">
        <v>188</v>
      </c>
      <c r="B108" s="39" t="s">
        <v>596</v>
      </c>
      <c r="C108" s="28">
        <v>0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J108" s="30">
        <f t="shared" si="1"/>
        <v>0</v>
      </c>
    </row>
    <row r="109" spans="1:10">
      <c r="A109" s="38" t="s">
        <v>189</v>
      </c>
      <c r="B109" s="39" t="s">
        <v>597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J109" s="30">
        <f t="shared" si="1"/>
        <v>0</v>
      </c>
    </row>
    <row r="110" spans="1:10">
      <c r="A110" s="38" t="s">
        <v>191</v>
      </c>
      <c r="B110" s="39" t="s">
        <v>598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J110" s="30">
        <f t="shared" si="1"/>
        <v>0</v>
      </c>
    </row>
    <row r="111" spans="1:10" ht="25.5">
      <c r="A111" s="38" t="s">
        <v>193</v>
      </c>
      <c r="B111" s="39" t="s">
        <v>599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J111" s="30">
        <f t="shared" si="1"/>
        <v>0</v>
      </c>
    </row>
    <row r="112" spans="1:10">
      <c r="A112" s="38" t="s">
        <v>195</v>
      </c>
      <c r="B112" s="39" t="s">
        <v>1179</v>
      </c>
      <c r="C112" s="28">
        <v>281371156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J112" s="30">
        <f t="shared" si="1"/>
        <v>281371156</v>
      </c>
    </row>
    <row r="113" spans="1:10">
      <c r="A113" s="38" t="s">
        <v>197</v>
      </c>
      <c r="B113" s="39" t="s">
        <v>600</v>
      </c>
      <c r="C113" s="28">
        <v>146486692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J113" s="30">
        <f t="shared" si="1"/>
        <v>146486692</v>
      </c>
    </row>
    <row r="114" spans="1:10" ht="25.5">
      <c r="A114" s="38" t="s">
        <v>199</v>
      </c>
      <c r="B114" s="39" t="s">
        <v>601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J114" s="30">
        <f t="shared" si="1"/>
        <v>0</v>
      </c>
    </row>
    <row r="115" spans="1:10">
      <c r="A115" s="38" t="s">
        <v>201</v>
      </c>
      <c r="B115" s="39" t="s">
        <v>602</v>
      </c>
      <c r="C115" s="28">
        <v>134884464</v>
      </c>
      <c r="D115" s="28">
        <v>0</v>
      </c>
      <c r="E115" s="28">
        <v>0</v>
      </c>
      <c r="F115" s="28">
        <v>0</v>
      </c>
      <c r="G115" s="28">
        <v>0</v>
      </c>
      <c r="H115" s="28">
        <v>0</v>
      </c>
      <c r="J115" s="30">
        <f t="shared" si="1"/>
        <v>134884464</v>
      </c>
    </row>
    <row r="116" spans="1:10">
      <c r="A116" s="38" t="s">
        <v>203</v>
      </c>
      <c r="B116" s="39" t="s">
        <v>603</v>
      </c>
      <c r="C116" s="28">
        <v>0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J116" s="30">
        <f t="shared" si="1"/>
        <v>0</v>
      </c>
    </row>
    <row r="117" spans="1:10">
      <c r="A117" s="38" t="s">
        <v>205</v>
      </c>
      <c r="B117" s="39" t="s">
        <v>604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J117" s="30">
        <f t="shared" si="1"/>
        <v>0</v>
      </c>
    </row>
    <row r="118" spans="1:10">
      <c r="A118" s="38" t="s">
        <v>207</v>
      </c>
      <c r="B118" s="39" t="s">
        <v>605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J118" s="30">
        <f t="shared" si="1"/>
        <v>0</v>
      </c>
    </row>
    <row r="119" spans="1:10" ht="25.5">
      <c r="A119" s="38" t="s">
        <v>209</v>
      </c>
      <c r="B119" s="39" t="s">
        <v>1180</v>
      </c>
      <c r="C119" s="28">
        <v>213273434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J119" s="30">
        <f t="shared" si="1"/>
        <v>213273434</v>
      </c>
    </row>
    <row r="120" spans="1:10">
      <c r="A120" s="38" t="s">
        <v>211</v>
      </c>
      <c r="B120" s="39" t="s">
        <v>606</v>
      </c>
      <c r="C120" s="28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J120" s="30">
        <f t="shared" si="1"/>
        <v>0</v>
      </c>
    </row>
    <row r="121" spans="1:10" ht="25.5">
      <c r="A121" s="38" t="s">
        <v>213</v>
      </c>
      <c r="B121" s="39" t="s">
        <v>607</v>
      </c>
      <c r="C121" s="28">
        <v>0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J121" s="30">
        <f t="shared" si="1"/>
        <v>0</v>
      </c>
    </row>
    <row r="122" spans="1:10" ht="25.5">
      <c r="A122" s="38" t="s">
        <v>215</v>
      </c>
      <c r="B122" s="39" t="s">
        <v>608</v>
      </c>
      <c r="C122" s="28">
        <v>0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J122" s="30">
        <f t="shared" si="1"/>
        <v>0</v>
      </c>
    </row>
    <row r="123" spans="1:10" ht="25.5">
      <c r="A123" s="38" t="s">
        <v>217</v>
      </c>
      <c r="B123" s="39" t="s">
        <v>609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J123" s="30">
        <f t="shared" si="1"/>
        <v>0</v>
      </c>
    </row>
    <row r="124" spans="1:10" ht="25.5">
      <c r="A124" s="38" t="s">
        <v>219</v>
      </c>
      <c r="B124" s="39" t="s">
        <v>610</v>
      </c>
      <c r="C124" s="28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J124" s="30">
        <f t="shared" si="1"/>
        <v>0</v>
      </c>
    </row>
    <row r="125" spans="1:10" ht="25.5">
      <c r="A125" s="38" t="s">
        <v>220</v>
      </c>
      <c r="B125" s="39" t="s">
        <v>611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J125" s="30">
        <f t="shared" si="1"/>
        <v>0</v>
      </c>
    </row>
    <row r="126" spans="1:10" ht="38.25">
      <c r="A126" s="38" t="s">
        <v>221</v>
      </c>
      <c r="B126" s="39" t="s">
        <v>1181</v>
      </c>
      <c r="C126" s="28">
        <v>213273434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J126" s="30">
        <f t="shared" si="1"/>
        <v>213273434</v>
      </c>
    </row>
    <row r="127" spans="1:10" ht="25.5">
      <c r="A127" s="38" t="s">
        <v>223</v>
      </c>
      <c r="B127" s="39" t="s">
        <v>1182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J127" s="30">
        <f t="shared" si="1"/>
        <v>0</v>
      </c>
    </row>
    <row r="128" spans="1:10">
      <c r="A128" s="38" t="s">
        <v>225</v>
      </c>
      <c r="B128" s="39" t="s">
        <v>612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J128" s="30">
        <f t="shared" si="1"/>
        <v>0</v>
      </c>
    </row>
    <row r="129" spans="1:10">
      <c r="A129" s="38" t="s">
        <v>227</v>
      </c>
      <c r="B129" s="39" t="s">
        <v>613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J129" s="30">
        <f t="shared" si="1"/>
        <v>0</v>
      </c>
    </row>
    <row r="130" spans="1:10" ht="38.25">
      <c r="A130" s="38" t="s">
        <v>229</v>
      </c>
      <c r="B130" s="39" t="s">
        <v>614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J130" s="30">
        <f t="shared" si="1"/>
        <v>0</v>
      </c>
    </row>
    <row r="131" spans="1:10" ht="38.25">
      <c r="A131" s="38" t="s">
        <v>230</v>
      </c>
      <c r="B131" s="39" t="s">
        <v>615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J131" s="30">
        <f t="shared" si="1"/>
        <v>0</v>
      </c>
    </row>
    <row r="132" spans="1:10" ht="38.25">
      <c r="A132" s="38" t="s">
        <v>232</v>
      </c>
      <c r="B132" s="39" t="s">
        <v>616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J132" s="30">
        <f t="shared" si="1"/>
        <v>0</v>
      </c>
    </row>
    <row r="133" spans="1:10" ht="38.25">
      <c r="A133" s="38" t="s">
        <v>233</v>
      </c>
      <c r="B133" s="39" t="s">
        <v>617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J133" s="30">
        <f t="shared" ref="J133:J196" si="2">+C133+D133+E133+F133+G133+H133</f>
        <v>0</v>
      </c>
    </row>
    <row r="134" spans="1:10" ht="38.25">
      <c r="A134" s="38" t="s">
        <v>235</v>
      </c>
      <c r="B134" s="39" t="s">
        <v>618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J134" s="30">
        <f t="shared" si="2"/>
        <v>0</v>
      </c>
    </row>
    <row r="135" spans="1:10">
      <c r="A135" s="38" t="s">
        <v>237</v>
      </c>
      <c r="B135" s="39" t="s">
        <v>619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J135" s="30">
        <f t="shared" si="2"/>
        <v>0</v>
      </c>
    </row>
    <row r="136" spans="1:10" ht="25.5">
      <c r="A136" s="38" t="s">
        <v>239</v>
      </c>
      <c r="B136" s="39" t="s">
        <v>620</v>
      </c>
      <c r="C136" s="28">
        <v>0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J136" s="30">
        <f t="shared" si="2"/>
        <v>0</v>
      </c>
    </row>
    <row r="137" spans="1:10">
      <c r="A137" s="38" t="s">
        <v>241</v>
      </c>
      <c r="B137" s="39" t="s">
        <v>621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J137" s="30">
        <f t="shared" si="2"/>
        <v>0</v>
      </c>
    </row>
    <row r="138" spans="1:10">
      <c r="A138" s="38" t="s">
        <v>243</v>
      </c>
      <c r="B138" s="39" t="s">
        <v>622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J138" s="30">
        <f t="shared" si="2"/>
        <v>0</v>
      </c>
    </row>
    <row r="139" spans="1:10">
      <c r="A139" s="38" t="s">
        <v>245</v>
      </c>
      <c r="B139" s="39" t="s">
        <v>623</v>
      </c>
      <c r="C139" s="28">
        <v>0</v>
      </c>
      <c r="D139" s="28">
        <v>0</v>
      </c>
      <c r="E139" s="28">
        <v>0</v>
      </c>
      <c r="F139" s="28">
        <v>0</v>
      </c>
      <c r="G139" s="28">
        <v>0</v>
      </c>
      <c r="H139" s="28">
        <v>0</v>
      </c>
      <c r="J139" s="30">
        <f t="shared" si="2"/>
        <v>0</v>
      </c>
    </row>
    <row r="140" spans="1:10">
      <c r="A140" s="38" t="s">
        <v>247</v>
      </c>
      <c r="B140" s="39" t="s">
        <v>624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J140" s="30">
        <f t="shared" si="2"/>
        <v>0</v>
      </c>
    </row>
    <row r="141" spans="1:10" ht="63.75">
      <c r="A141" s="38" t="s">
        <v>249</v>
      </c>
      <c r="B141" s="39" t="s">
        <v>625</v>
      </c>
      <c r="C141" s="28">
        <v>0</v>
      </c>
      <c r="D141" s="28">
        <v>0</v>
      </c>
      <c r="E141" s="28">
        <v>0</v>
      </c>
      <c r="F141" s="28">
        <v>0</v>
      </c>
      <c r="G141" s="28">
        <v>0</v>
      </c>
      <c r="H141" s="28">
        <v>0</v>
      </c>
      <c r="J141" s="30">
        <f t="shared" si="2"/>
        <v>0</v>
      </c>
    </row>
    <row r="142" spans="1:10">
      <c r="A142" s="38" t="s">
        <v>251</v>
      </c>
      <c r="B142" s="39" t="s">
        <v>1183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J142" s="30">
        <f t="shared" si="2"/>
        <v>0</v>
      </c>
    </row>
    <row r="143" spans="1:10">
      <c r="A143" s="38" t="s">
        <v>253</v>
      </c>
      <c r="B143" s="39" t="s">
        <v>626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J143" s="30">
        <f t="shared" si="2"/>
        <v>0</v>
      </c>
    </row>
    <row r="144" spans="1:10">
      <c r="A144" s="38" t="s">
        <v>254</v>
      </c>
      <c r="B144" s="39" t="s">
        <v>627</v>
      </c>
      <c r="C144" s="28">
        <v>0</v>
      </c>
      <c r="D144" s="28">
        <v>0</v>
      </c>
      <c r="E144" s="28">
        <v>0</v>
      </c>
      <c r="F144" s="28">
        <v>0</v>
      </c>
      <c r="G144" s="28">
        <v>0</v>
      </c>
      <c r="H144" s="28">
        <v>0</v>
      </c>
      <c r="J144" s="30">
        <f t="shared" si="2"/>
        <v>0</v>
      </c>
    </row>
    <row r="145" spans="1:10">
      <c r="A145" s="38" t="s">
        <v>256</v>
      </c>
      <c r="B145" s="39" t="s">
        <v>1184</v>
      </c>
      <c r="C145" s="28">
        <v>0</v>
      </c>
      <c r="D145" s="28">
        <v>0</v>
      </c>
      <c r="E145" s="28">
        <v>0</v>
      </c>
      <c r="F145" s="28">
        <v>0</v>
      </c>
      <c r="G145" s="28">
        <v>0</v>
      </c>
      <c r="H145" s="28">
        <v>0</v>
      </c>
      <c r="J145" s="30">
        <f t="shared" si="2"/>
        <v>0</v>
      </c>
    </row>
    <row r="146" spans="1:10" ht="25.5">
      <c r="A146" s="38" t="s">
        <v>258</v>
      </c>
      <c r="B146" s="39" t="s">
        <v>628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J146" s="30">
        <f t="shared" si="2"/>
        <v>0</v>
      </c>
    </row>
    <row r="147" spans="1:10">
      <c r="A147" s="38" t="s">
        <v>260</v>
      </c>
      <c r="B147" s="39" t="s">
        <v>1185</v>
      </c>
      <c r="C147" s="28">
        <v>30006637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J147" s="30">
        <f t="shared" si="2"/>
        <v>30006637</v>
      </c>
    </row>
    <row r="148" spans="1:10" ht="25.5">
      <c r="A148" s="38" t="s">
        <v>262</v>
      </c>
      <c r="B148" s="39" t="s">
        <v>629</v>
      </c>
      <c r="C148" s="28">
        <v>0</v>
      </c>
      <c r="D148" s="28">
        <v>0</v>
      </c>
      <c r="E148" s="28">
        <v>0</v>
      </c>
      <c r="F148" s="28">
        <v>0</v>
      </c>
      <c r="G148" s="28">
        <v>0</v>
      </c>
      <c r="H148" s="28">
        <v>0</v>
      </c>
      <c r="J148" s="30">
        <f t="shared" si="2"/>
        <v>0</v>
      </c>
    </row>
    <row r="149" spans="1:10" ht="25.5">
      <c r="A149" s="38" t="s">
        <v>264</v>
      </c>
      <c r="B149" s="39" t="s">
        <v>630</v>
      </c>
      <c r="C149" s="28">
        <v>30006637</v>
      </c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J149" s="30">
        <f t="shared" si="2"/>
        <v>30006637</v>
      </c>
    </row>
    <row r="150" spans="1:10">
      <c r="A150" s="38" t="s">
        <v>266</v>
      </c>
      <c r="B150" s="39" t="s">
        <v>631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J150" s="30">
        <f t="shared" si="2"/>
        <v>0</v>
      </c>
    </row>
    <row r="151" spans="1:10">
      <c r="A151" s="38" t="s">
        <v>268</v>
      </c>
      <c r="B151" s="39" t="s">
        <v>632</v>
      </c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28">
        <v>0</v>
      </c>
      <c r="J151" s="30">
        <f t="shared" si="2"/>
        <v>0</v>
      </c>
    </row>
    <row r="152" spans="1:10" ht="25.5">
      <c r="A152" s="38" t="s">
        <v>270</v>
      </c>
      <c r="B152" s="39" t="s">
        <v>1186</v>
      </c>
      <c r="C152" s="28">
        <v>389300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J152" s="30">
        <f t="shared" si="2"/>
        <v>389300</v>
      </c>
    </row>
    <row r="153" spans="1:10">
      <c r="A153" s="38" t="s">
        <v>272</v>
      </c>
      <c r="B153" s="39" t="s">
        <v>633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28">
        <v>0</v>
      </c>
      <c r="J153" s="30">
        <f t="shared" si="2"/>
        <v>0</v>
      </c>
    </row>
    <row r="154" spans="1:10">
      <c r="A154" s="38" t="s">
        <v>274</v>
      </c>
      <c r="B154" s="39" t="s">
        <v>634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J154" s="30">
        <f t="shared" si="2"/>
        <v>0</v>
      </c>
    </row>
    <row r="155" spans="1:10" ht="38.25">
      <c r="A155" s="38" t="s">
        <v>275</v>
      </c>
      <c r="B155" s="39" t="s">
        <v>635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J155" s="30">
        <f t="shared" si="2"/>
        <v>0</v>
      </c>
    </row>
    <row r="156" spans="1:10">
      <c r="A156" s="38" t="s">
        <v>277</v>
      </c>
      <c r="B156" s="39" t="s">
        <v>636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J156" s="30">
        <f t="shared" si="2"/>
        <v>0</v>
      </c>
    </row>
    <row r="157" spans="1:10">
      <c r="A157" s="38" t="s">
        <v>279</v>
      </c>
      <c r="B157" s="39" t="s">
        <v>637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J157" s="30">
        <f t="shared" si="2"/>
        <v>0</v>
      </c>
    </row>
    <row r="158" spans="1:10">
      <c r="A158" s="38" t="s">
        <v>281</v>
      </c>
      <c r="B158" s="39" t="s">
        <v>638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J158" s="30">
        <f t="shared" si="2"/>
        <v>0</v>
      </c>
    </row>
    <row r="159" spans="1:10">
      <c r="A159" s="38" t="s">
        <v>283</v>
      </c>
      <c r="B159" s="39" t="s">
        <v>639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J159" s="30">
        <f t="shared" si="2"/>
        <v>0</v>
      </c>
    </row>
    <row r="160" spans="1:10" ht="25.5">
      <c r="A160" s="38" t="s">
        <v>285</v>
      </c>
      <c r="B160" s="39" t="s">
        <v>640</v>
      </c>
      <c r="C160" s="28">
        <v>389300</v>
      </c>
      <c r="D160" s="28">
        <v>0</v>
      </c>
      <c r="E160" s="28">
        <v>0</v>
      </c>
      <c r="F160" s="28">
        <v>0</v>
      </c>
      <c r="G160" s="28">
        <v>0</v>
      </c>
      <c r="H160" s="28">
        <v>0</v>
      </c>
      <c r="J160" s="30">
        <f t="shared" si="2"/>
        <v>389300</v>
      </c>
    </row>
    <row r="161" spans="1:10">
      <c r="A161" s="38" t="s">
        <v>287</v>
      </c>
      <c r="B161" s="39" t="s">
        <v>641</v>
      </c>
      <c r="C161" s="28">
        <v>0</v>
      </c>
      <c r="D161" s="28">
        <v>0</v>
      </c>
      <c r="E161" s="28">
        <v>0</v>
      </c>
      <c r="F161" s="28">
        <v>0</v>
      </c>
      <c r="G161" s="28">
        <v>0</v>
      </c>
      <c r="H161" s="28">
        <v>0</v>
      </c>
      <c r="J161" s="30">
        <f t="shared" si="2"/>
        <v>0</v>
      </c>
    </row>
    <row r="162" spans="1:10">
      <c r="A162" s="38" t="s">
        <v>289</v>
      </c>
      <c r="B162" s="39" t="s">
        <v>642</v>
      </c>
      <c r="C162" s="28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J162" s="30">
        <f t="shared" si="2"/>
        <v>0</v>
      </c>
    </row>
    <row r="163" spans="1:10">
      <c r="A163" s="38" t="s">
        <v>291</v>
      </c>
      <c r="B163" s="39" t="s">
        <v>643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J163" s="30">
        <f t="shared" si="2"/>
        <v>0</v>
      </c>
    </row>
    <row r="164" spans="1:10">
      <c r="A164" s="38" t="s">
        <v>293</v>
      </c>
      <c r="B164" s="39" t="s">
        <v>644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0</v>
      </c>
      <c r="J164" s="30">
        <f t="shared" si="2"/>
        <v>0</v>
      </c>
    </row>
    <row r="165" spans="1:10">
      <c r="A165" s="38" t="s">
        <v>295</v>
      </c>
      <c r="B165" s="39" t="s">
        <v>645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J165" s="30">
        <f t="shared" si="2"/>
        <v>0</v>
      </c>
    </row>
    <row r="166" spans="1:10" ht="25.5">
      <c r="A166" s="38" t="s">
        <v>296</v>
      </c>
      <c r="B166" s="39" t="s">
        <v>646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J166" s="30">
        <f t="shared" si="2"/>
        <v>0</v>
      </c>
    </row>
    <row r="167" spans="1:10">
      <c r="A167" s="38" t="s">
        <v>298</v>
      </c>
      <c r="B167" s="39" t="s">
        <v>647</v>
      </c>
      <c r="C167" s="28">
        <v>0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J167" s="30">
        <f t="shared" si="2"/>
        <v>0</v>
      </c>
    </row>
    <row r="168" spans="1:10" ht="63.75">
      <c r="A168" s="38" t="s">
        <v>299</v>
      </c>
      <c r="B168" s="39" t="s">
        <v>648</v>
      </c>
      <c r="C168" s="28">
        <v>0</v>
      </c>
      <c r="D168" s="28">
        <v>0</v>
      </c>
      <c r="E168" s="28">
        <v>0</v>
      </c>
      <c r="F168" s="28">
        <v>0</v>
      </c>
      <c r="G168" s="28">
        <v>0</v>
      </c>
      <c r="H168" s="28">
        <v>0</v>
      </c>
      <c r="J168" s="30">
        <f t="shared" si="2"/>
        <v>0</v>
      </c>
    </row>
    <row r="169" spans="1:10" ht="25.5">
      <c r="A169" s="38" t="s">
        <v>301</v>
      </c>
      <c r="B169" s="39" t="s">
        <v>649</v>
      </c>
      <c r="C169" s="28">
        <v>0</v>
      </c>
      <c r="D169" s="28">
        <v>0</v>
      </c>
      <c r="E169" s="28">
        <v>0</v>
      </c>
      <c r="F169" s="28">
        <v>0</v>
      </c>
      <c r="G169" s="28">
        <v>0</v>
      </c>
      <c r="H169" s="28">
        <v>0</v>
      </c>
      <c r="J169" s="30">
        <f t="shared" si="2"/>
        <v>0</v>
      </c>
    </row>
    <row r="170" spans="1:10" ht="25.5">
      <c r="A170" s="38" t="s">
        <v>303</v>
      </c>
      <c r="B170" s="39" t="s">
        <v>1187</v>
      </c>
      <c r="C170" s="28">
        <v>243669371</v>
      </c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J170" s="30">
        <f t="shared" si="2"/>
        <v>243669371</v>
      </c>
    </row>
    <row r="171" spans="1:10" ht="25.5">
      <c r="A171" s="38" t="s">
        <v>305</v>
      </c>
      <c r="B171" s="39" t="s">
        <v>1188</v>
      </c>
      <c r="C171" s="28">
        <v>17236302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J171" s="30">
        <f t="shared" si="2"/>
        <v>17236302</v>
      </c>
    </row>
    <row r="172" spans="1:10">
      <c r="A172" s="38" t="s">
        <v>307</v>
      </c>
      <c r="B172" s="39" t="s">
        <v>650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J172" s="30">
        <f t="shared" si="2"/>
        <v>0</v>
      </c>
    </row>
    <row r="173" spans="1:10">
      <c r="A173" s="38" t="s">
        <v>309</v>
      </c>
      <c r="B173" s="39" t="s">
        <v>651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J173" s="30">
        <f t="shared" si="2"/>
        <v>0</v>
      </c>
    </row>
    <row r="174" spans="1:10">
      <c r="A174" s="38" t="s">
        <v>311</v>
      </c>
      <c r="B174" s="39" t="s">
        <v>652</v>
      </c>
      <c r="C174" s="28">
        <v>14285712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J174" s="30">
        <f t="shared" si="2"/>
        <v>14285712</v>
      </c>
    </row>
    <row r="175" spans="1:10">
      <c r="A175" s="38" t="s">
        <v>312</v>
      </c>
      <c r="B175" s="39" t="s">
        <v>653</v>
      </c>
      <c r="C175" s="28">
        <v>0</v>
      </c>
      <c r="D175" s="28">
        <v>0</v>
      </c>
      <c r="E175" s="28">
        <v>0</v>
      </c>
      <c r="F175" s="28">
        <v>0</v>
      </c>
      <c r="G175" s="28">
        <v>0</v>
      </c>
      <c r="H175" s="28">
        <v>0</v>
      </c>
      <c r="J175" s="30">
        <f t="shared" si="2"/>
        <v>0</v>
      </c>
    </row>
    <row r="176" spans="1:10">
      <c r="A176" s="38" t="s">
        <v>314</v>
      </c>
      <c r="B176" s="39" t="s">
        <v>654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J176" s="30">
        <f t="shared" si="2"/>
        <v>0</v>
      </c>
    </row>
    <row r="177" spans="1:10" ht="51">
      <c r="A177" s="38" t="s">
        <v>316</v>
      </c>
      <c r="B177" s="39" t="s">
        <v>655</v>
      </c>
      <c r="C177" s="28">
        <v>0</v>
      </c>
      <c r="D177" s="28">
        <v>0</v>
      </c>
      <c r="E177" s="28">
        <v>0</v>
      </c>
      <c r="F177" s="28">
        <v>0</v>
      </c>
      <c r="G177" s="28">
        <v>0</v>
      </c>
      <c r="H177" s="28">
        <v>0</v>
      </c>
      <c r="J177" s="30">
        <f t="shared" si="2"/>
        <v>0</v>
      </c>
    </row>
    <row r="178" spans="1:10">
      <c r="A178" s="38" t="s">
        <v>318</v>
      </c>
      <c r="B178" s="39" t="s">
        <v>656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28">
        <v>0</v>
      </c>
      <c r="J178" s="30">
        <f t="shared" si="2"/>
        <v>0</v>
      </c>
    </row>
    <row r="179" spans="1:10">
      <c r="A179" s="38" t="s">
        <v>320</v>
      </c>
      <c r="B179" s="39" t="s">
        <v>657</v>
      </c>
      <c r="C179" s="28">
        <v>0</v>
      </c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J179" s="30">
        <f t="shared" si="2"/>
        <v>0</v>
      </c>
    </row>
    <row r="180" spans="1:10">
      <c r="A180" s="38" t="s">
        <v>322</v>
      </c>
      <c r="B180" s="39" t="s">
        <v>658</v>
      </c>
      <c r="C180" s="28">
        <v>0</v>
      </c>
      <c r="D180" s="28">
        <v>0</v>
      </c>
      <c r="E180" s="28">
        <v>0</v>
      </c>
      <c r="F180" s="28">
        <v>0</v>
      </c>
      <c r="G180" s="28">
        <v>0</v>
      </c>
      <c r="H180" s="28">
        <v>0</v>
      </c>
      <c r="J180" s="30">
        <f t="shared" si="2"/>
        <v>0</v>
      </c>
    </row>
    <row r="181" spans="1:10">
      <c r="A181" s="38" t="s">
        <v>324</v>
      </c>
      <c r="B181" s="39" t="s">
        <v>659</v>
      </c>
      <c r="C181" s="28">
        <v>0</v>
      </c>
      <c r="D181" s="28">
        <v>0</v>
      </c>
      <c r="E181" s="28">
        <v>0</v>
      </c>
      <c r="F181" s="28">
        <v>0</v>
      </c>
      <c r="G181" s="28">
        <v>0</v>
      </c>
      <c r="H181" s="28">
        <v>0</v>
      </c>
      <c r="J181" s="30">
        <f t="shared" si="2"/>
        <v>0</v>
      </c>
    </row>
    <row r="182" spans="1:10" ht="51">
      <c r="A182" s="38" t="s">
        <v>326</v>
      </c>
      <c r="B182" s="39" t="s">
        <v>660</v>
      </c>
      <c r="C182" s="28">
        <v>479250</v>
      </c>
      <c r="D182" s="28">
        <v>0</v>
      </c>
      <c r="E182" s="28">
        <v>0</v>
      </c>
      <c r="F182" s="28">
        <v>0</v>
      </c>
      <c r="G182" s="28">
        <v>0</v>
      </c>
      <c r="H182" s="28">
        <v>0</v>
      </c>
      <c r="J182" s="30">
        <f t="shared" si="2"/>
        <v>479250</v>
      </c>
    </row>
    <row r="183" spans="1:10">
      <c r="A183" s="38" t="s">
        <v>327</v>
      </c>
      <c r="B183" s="39" t="s">
        <v>661</v>
      </c>
      <c r="C183" s="28">
        <v>1812508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J183" s="30">
        <f t="shared" si="2"/>
        <v>1812508</v>
      </c>
    </row>
    <row r="184" spans="1:10">
      <c r="A184" s="38" t="s">
        <v>329</v>
      </c>
      <c r="B184" s="39" t="s">
        <v>662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J184" s="30">
        <f t="shared" si="2"/>
        <v>0</v>
      </c>
    </row>
    <row r="185" spans="1:10">
      <c r="A185" s="38" t="s">
        <v>331</v>
      </c>
      <c r="B185" s="39" t="s">
        <v>663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J185" s="30">
        <f t="shared" si="2"/>
        <v>0</v>
      </c>
    </row>
    <row r="186" spans="1:10">
      <c r="A186" s="38" t="s">
        <v>333</v>
      </c>
      <c r="B186" s="39" t="s">
        <v>664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J186" s="30">
        <f t="shared" si="2"/>
        <v>0</v>
      </c>
    </row>
    <row r="187" spans="1:10" ht="25.5">
      <c r="A187" s="38" t="s">
        <v>335</v>
      </c>
      <c r="B187" s="39" t="s">
        <v>1189</v>
      </c>
      <c r="C187" s="28">
        <v>570883</v>
      </c>
      <c r="D187" s="28">
        <v>0</v>
      </c>
      <c r="E187" s="28">
        <v>0</v>
      </c>
      <c r="F187" s="28">
        <v>0</v>
      </c>
      <c r="G187" s="28">
        <v>0</v>
      </c>
      <c r="H187" s="28">
        <v>0</v>
      </c>
      <c r="J187" s="30">
        <f t="shared" si="2"/>
        <v>570883</v>
      </c>
    </row>
    <row r="188" spans="1:10">
      <c r="A188" s="38" t="s">
        <v>337</v>
      </c>
      <c r="B188" s="39" t="s">
        <v>1190</v>
      </c>
      <c r="C188" s="28">
        <v>0</v>
      </c>
      <c r="D188" s="28">
        <v>0</v>
      </c>
      <c r="E188" s="28">
        <v>0</v>
      </c>
      <c r="F188" s="28">
        <v>0</v>
      </c>
      <c r="G188" s="28">
        <v>0</v>
      </c>
      <c r="H188" s="28">
        <v>0</v>
      </c>
      <c r="J188" s="30">
        <f t="shared" si="2"/>
        <v>0</v>
      </c>
    </row>
    <row r="189" spans="1:10" ht="25.5">
      <c r="A189" s="4" t="s">
        <v>339</v>
      </c>
      <c r="B189" s="40" t="s">
        <v>1191</v>
      </c>
      <c r="C189" s="31">
        <v>542276829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J189" s="31">
        <f t="shared" si="2"/>
        <v>542276829</v>
      </c>
    </row>
    <row r="190" spans="1:10">
      <c r="A190" s="38" t="s">
        <v>340</v>
      </c>
      <c r="B190" s="39" t="s">
        <v>665</v>
      </c>
      <c r="C190" s="28">
        <v>0</v>
      </c>
      <c r="D190" s="28">
        <v>0</v>
      </c>
      <c r="E190" s="28">
        <v>0</v>
      </c>
      <c r="F190" s="28">
        <v>0</v>
      </c>
      <c r="G190" s="28">
        <v>984419</v>
      </c>
      <c r="H190" s="28">
        <v>0</v>
      </c>
      <c r="J190" s="30">
        <f t="shared" si="2"/>
        <v>984419</v>
      </c>
    </row>
    <row r="191" spans="1:10">
      <c r="A191" s="38" t="s">
        <v>342</v>
      </c>
      <c r="B191" s="39" t="s">
        <v>1192</v>
      </c>
      <c r="C191" s="28">
        <v>47090959</v>
      </c>
      <c r="D191" s="28">
        <v>885825</v>
      </c>
      <c r="E191" s="28">
        <v>1482076</v>
      </c>
      <c r="F191" s="28">
        <v>251788</v>
      </c>
      <c r="G191" s="28">
        <v>2385547</v>
      </c>
      <c r="H191" s="28">
        <v>1830925</v>
      </c>
      <c r="J191" s="30">
        <f t="shared" si="2"/>
        <v>53927120</v>
      </c>
    </row>
    <row r="192" spans="1:10" ht="25.5">
      <c r="A192" s="38" t="s">
        <v>344</v>
      </c>
      <c r="B192" s="39" t="s">
        <v>666</v>
      </c>
      <c r="C192" s="28">
        <v>11857075</v>
      </c>
      <c r="D192" s="28">
        <v>0</v>
      </c>
      <c r="E192" s="28">
        <v>702357</v>
      </c>
      <c r="F192" s="28">
        <v>0</v>
      </c>
      <c r="G192" s="28">
        <v>1375925</v>
      </c>
      <c r="H192" s="28">
        <v>821219</v>
      </c>
      <c r="J192" s="30">
        <f t="shared" si="2"/>
        <v>14756576</v>
      </c>
    </row>
    <row r="193" spans="1:10" ht="25.5">
      <c r="A193" s="38" t="s">
        <v>346</v>
      </c>
      <c r="B193" s="39" t="s">
        <v>667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J193" s="30">
        <f t="shared" si="2"/>
        <v>0</v>
      </c>
    </row>
    <row r="194" spans="1:10" ht="25.5">
      <c r="A194" s="38" t="s">
        <v>348</v>
      </c>
      <c r="B194" s="39" t="s">
        <v>1193</v>
      </c>
      <c r="C194" s="28">
        <v>7172984</v>
      </c>
      <c r="D194" s="28">
        <v>2485725</v>
      </c>
      <c r="E194" s="28">
        <v>0</v>
      </c>
      <c r="F194" s="28">
        <v>219012</v>
      </c>
      <c r="G194" s="28">
        <v>629921</v>
      </c>
      <c r="H194" s="28">
        <v>0</v>
      </c>
      <c r="J194" s="30">
        <f t="shared" si="2"/>
        <v>10507642</v>
      </c>
    </row>
    <row r="195" spans="1:10">
      <c r="A195" s="38" t="s">
        <v>349</v>
      </c>
      <c r="B195" s="39" t="s">
        <v>668</v>
      </c>
      <c r="C195" s="28">
        <v>0</v>
      </c>
      <c r="D195" s="28">
        <v>787309</v>
      </c>
      <c r="E195" s="28">
        <v>0</v>
      </c>
      <c r="F195" s="28">
        <v>0</v>
      </c>
      <c r="G195" s="28">
        <v>629921</v>
      </c>
      <c r="H195" s="28">
        <v>0</v>
      </c>
      <c r="J195" s="30">
        <f t="shared" si="2"/>
        <v>1417230</v>
      </c>
    </row>
    <row r="196" spans="1:10">
      <c r="A196" s="38" t="s">
        <v>351</v>
      </c>
      <c r="B196" s="39" t="s">
        <v>1194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J196" s="30">
        <f t="shared" si="2"/>
        <v>0</v>
      </c>
    </row>
    <row r="197" spans="1:10" ht="25.5">
      <c r="A197" s="38" t="s">
        <v>352</v>
      </c>
      <c r="B197" s="39" t="s">
        <v>669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J197" s="30">
        <f t="shared" ref="J197:J260" si="3">+C197+D197+E197+F197+G197+H197</f>
        <v>0</v>
      </c>
    </row>
    <row r="198" spans="1:10" ht="25.5">
      <c r="A198" s="38" t="s">
        <v>354</v>
      </c>
      <c r="B198" s="39" t="s">
        <v>670</v>
      </c>
      <c r="C198" s="28">
        <v>0</v>
      </c>
      <c r="D198" s="28">
        <v>0</v>
      </c>
      <c r="E198" s="28">
        <v>0</v>
      </c>
      <c r="F198" s="28">
        <v>0</v>
      </c>
      <c r="G198" s="28">
        <v>0</v>
      </c>
      <c r="H198" s="28">
        <v>0</v>
      </c>
      <c r="J198" s="30">
        <f t="shared" si="3"/>
        <v>0</v>
      </c>
    </row>
    <row r="199" spans="1:10" ht="25.5">
      <c r="A199" s="38" t="s">
        <v>356</v>
      </c>
      <c r="B199" s="39" t="s">
        <v>671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J199" s="30">
        <f t="shared" si="3"/>
        <v>0</v>
      </c>
    </row>
    <row r="200" spans="1:10" ht="25.5">
      <c r="A200" s="38" t="s">
        <v>358</v>
      </c>
      <c r="B200" s="39" t="s">
        <v>672</v>
      </c>
      <c r="C200" s="28">
        <v>0</v>
      </c>
      <c r="D200" s="28">
        <v>0</v>
      </c>
      <c r="E200" s="28">
        <v>0</v>
      </c>
      <c r="F200" s="28">
        <v>0</v>
      </c>
      <c r="G200" s="28">
        <v>0</v>
      </c>
      <c r="H200" s="28">
        <v>0</v>
      </c>
      <c r="J200" s="30">
        <f t="shared" si="3"/>
        <v>0</v>
      </c>
    </row>
    <row r="201" spans="1:10" ht="25.5">
      <c r="A201" s="38" t="s">
        <v>360</v>
      </c>
      <c r="B201" s="39" t="s">
        <v>673</v>
      </c>
      <c r="C201" s="28">
        <v>0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J201" s="30">
        <f t="shared" si="3"/>
        <v>0</v>
      </c>
    </row>
    <row r="202" spans="1:10" ht="25.5">
      <c r="A202" s="38" t="s">
        <v>362</v>
      </c>
      <c r="B202" s="39" t="s">
        <v>674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J202" s="30">
        <f t="shared" si="3"/>
        <v>0</v>
      </c>
    </row>
    <row r="203" spans="1:10">
      <c r="A203" s="38" t="s">
        <v>364</v>
      </c>
      <c r="B203" s="39" t="s">
        <v>675</v>
      </c>
      <c r="C203" s="28">
        <v>22154737</v>
      </c>
      <c r="D203" s="28">
        <v>0</v>
      </c>
      <c r="E203" s="28">
        <v>9883195</v>
      </c>
      <c r="F203" s="28">
        <v>1231418</v>
      </c>
      <c r="G203" s="28">
        <v>0</v>
      </c>
      <c r="H203" s="28">
        <v>0</v>
      </c>
      <c r="J203" s="30">
        <f t="shared" si="3"/>
        <v>33269350</v>
      </c>
    </row>
    <row r="204" spans="1:10">
      <c r="A204" s="38" t="s">
        <v>365</v>
      </c>
      <c r="B204" s="39" t="s">
        <v>676</v>
      </c>
      <c r="C204" s="28">
        <v>19898609</v>
      </c>
      <c r="D204" s="28">
        <v>597941</v>
      </c>
      <c r="E204" s="28">
        <v>3068635</v>
      </c>
      <c r="F204" s="28">
        <v>459596</v>
      </c>
      <c r="G204" s="28">
        <v>1074867</v>
      </c>
      <c r="H204" s="28">
        <v>494350</v>
      </c>
      <c r="J204" s="30">
        <f t="shared" si="3"/>
        <v>25593998</v>
      </c>
    </row>
    <row r="205" spans="1:10">
      <c r="A205" s="38" t="s">
        <v>367</v>
      </c>
      <c r="B205" s="39" t="s">
        <v>677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J205" s="30">
        <f t="shared" si="3"/>
        <v>0</v>
      </c>
    </row>
    <row r="206" spans="1:10" ht="25.5">
      <c r="A206" s="38" t="s">
        <v>369</v>
      </c>
      <c r="B206" s="39" t="s">
        <v>1195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J206" s="30">
        <f t="shared" si="3"/>
        <v>0</v>
      </c>
    </row>
    <row r="207" spans="1:10">
      <c r="A207" s="38" t="s">
        <v>371</v>
      </c>
      <c r="B207" s="39" t="s">
        <v>678</v>
      </c>
      <c r="C207" s="28">
        <v>0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J207" s="30">
        <f t="shared" si="3"/>
        <v>0</v>
      </c>
    </row>
    <row r="208" spans="1:10" ht="25.5">
      <c r="A208" s="38" t="s">
        <v>373</v>
      </c>
      <c r="B208" s="39" t="s">
        <v>679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J208" s="30">
        <f t="shared" si="3"/>
        <v>0</v>
      </c>
    </row>
    <row r="209" spans="1:10" ht="25.5">
      <c r="A209" s="38" t="s">
        <v>374</v>
      </c>
      <c r="B209" s="39" t="s">
        <v>1196</v>
      </c>
      <c r="C209" s="28">
        <v>10650</v>
      </c>
      <c r="D209" s="28">
        <v>7</v>
      </c>
      <c r="E209" s="28">
        <v>0</v>
      </c>
      <c r="F209" s="28">
        <v>0</v>
      </c>
      <c r="G209" s="28">
        <v>0</v>
      </c>
      <c r="H209" s="28">
        <v>0</v>
      </c>
      <c r="J209" s="30">
        <f t="shared" si="3"/>
        <v>10657</v>
      </c>
    </row>
    <row r="210" spans="1:10">
      <c r="A210" s="38" t="s">
        <v>376</v>
      </c>
      <c r="B210" s="39" t="s">
        <v>680</v>
      </c>
      <c r="C210" s="28">
        <v>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J210" s="30">
        <f t="shared" si="3"/>
        <v>0</v>
      </c>
    </row>
    <row r="211" spans="1:10" ht="25.5">
      <c r="A211" s="38" t="s">
        <v>377</v>
      </c>
      <c r="B211" s="39" t="s">
        <v>681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J211" s="30">
        <f t="shared" si="3"/>
        <v>0</v>
      </c>
    </row>
    <row r="212" spans="1:10" ht="25.5">
      <c r="A212" s="38" t="s">
        <v>379</v>
      </c>
      <c r="B212" s="39" t="s">
        <v>1197</v>
      </c>
      <c r="C212" s="28">
        <v>10650</v>
      </c>
      <c r="D212" s="28">
        <v>7</v>
      </c>
      <c r="E212" s="28">
        <v>0</v>
      </c>
      <c r="F212" s="28">
        <v>0</v>
      </c>
      <c r="G212" s="28">
        <v>0</v>
      </c>
      <c r="H212" s="28">
        <v>0</v>
      </c>
      <c r="J212" s="30">
        <f t="shared" si="3"/>
        <v>10657</v>
      </c>
    </row>
    <row r="213" spans="1:10" ht="25.5">
      <c r="A213" s="38" t="s">
        <v>381</v>
      </c>
      <c r="B213" s="39" t="s">
        <v>682</v>
      </c>
      <c r="C213" s="28">
        <v>0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J213" s="30">
        <f t="shared" si="3"/>
        <v>0</v>
      </c>
    </row>
    <row r="214" spans="1:10" ht="25.5">
      <c r="A214" s="38" t="s">
        <v>383</v>
      </c>
      <c r="B214" s="39" t="s">
        <v>1198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J214" s="30">
        <f t="shared" si="3"/>
        <v>0</v>
      </c>
    </row>
    <row r="215" spans="1:10" ht="25.5">
      <c r="A215" s="38" t="s">
        <v>385</v>
      </c>
      <c r="B215" s="39" t="s">
        <v>683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J215" s="30">
        <f t="shared" si="3"/>
        <v>0</v>
      </c>
    </row>
    <row r="216" spans="1:10" ht="25.5">
      <c r="A216" s="38" t="s">
        <v>387</v>
      </c>
      <c r="B216" s="39" t="s">
        <v>684</v>
      </c>
      <c r="C216" s="28">
        <v>0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J216" s="30">
        <f t="shared" si="3"/>
        <v>0</v>
      </c>
    </row>
    <row r="217" spans="1:10">
      <c r="A217" s="38" t="s">
        <v>389</v>
      </c>
      <c r="B217" s="39" t="s">
        <v>685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J217" s="30">
        <f t="shared" si="3"/>
        <v>0</v>
      </c>
    </row>
    <row r="218" spans="1:10" ht="25.5">
      <c r="A218" s="38" t="s">
        <v>391</v>
      </c>
      <c r="B218" s="39" t="s">
        <v>686</v>
      </c>
      <c r="C218" s="28">
        <v>0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J218" s="30">
        <f t="shared" si="3"/>
        <v>0</v>
      </c>
    </row>
    <row r="219" spans="1:10" ht="25.5">
      <c r="A219" s="38" t="s">
        <v>393</v>
      </c>
      <c r="B219" s="39" t="s">
        <v>687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J219" s="30">
        <f t="shared" si="3"/>
        <v>0</v>
      </c>
    </row>
    <row r="220" spans="1:10" ht="25.5">
      <c r="A220" s="38" t="s">
        <v>395</v>
      </c>
      <c r="B220" s="39" t="s">
        <v>1199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J220" s="30">
        <f t="shared" si="3"/>
        <v>0</v>
      </c>
    </row>
    <row r="221" spans="1:10">
      <c r="A221" s="38" t="s">
        <v>397</v>
      </c>
      <c r="B221" s="39" t="s">
        <v>688</v>
      </c>
      <c r="C221" s="28">
        <v>539133</v>
      </c>
      <c r="D221" s="28">
        <v>0</v>
      </c>
      <c r="E221" s="28">
        <v>0</v>
      </c>
      <c r="F221" s="28">
        <v>47000</v>
      </c>
      <c r="G221" s="28">
        <v>0</v>
      </c>
      <c r="H221" s="28">
        <v>0</v>
      </c>
      <c r="J221" s="30">
        <f t="shared" si="3"/>
        <v>586133</v>
      </c>
    </row>
    <row r="222" spans="1:10" ht="25.5">
      <c r="A222" s="38" t="s">
        <v>398</v>
      </c>
      <c r="B222" s="39" t="s">
        <v>1200</v>
      </c>
      <c r="C222" s="28">
        <v>128614799</v>
      </c>
      <c r="D222" s="28">
        <v>750153</v>
      </c>
      <c r="E222" s="28">
        <v>923430</v>
      </c>
      <c r="F222" s="28">
        <v>47173</v>
      </c>
      <c r="G222" s="28">
        <v>223950</v>
      </c>
      <c r="H222" s="28">
        <v>154196</v>
      </c>
      <c r="J222" s="30">
        <f t="shared" si="3"/>
        <v>130713701</v>
      </c>
    </row>
    <row r="223" spans="1:10" ht="76.5">
      <c r="A223" s="38" t="s">
        <v>400</v>
      </c>
      <c r="B223" s="39" t="s">
        <v>689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J223" s="30">
        <f t="shared" si="3"/>
        <v>0</v>
      </c>
    </row>
    <row r="224" spans="1:10">
      <c r="A224" s="38" t="s">
        <v>402</v>
      </c>
      <c r="B224" s="39" t="s">
        <v>690</v>
      </c>
      <c r="C224" s="28">
        <v>123341513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J224" s="30">
        <f t="shared" si="3"/>
        <v>123341513</v>
      </c>
    </row>
    <row r="225" spans="1:10" ht="38.25">
      <c r="A225" s="4" t="s">
        <v>404</v>
      </c>
      <c r="B225" s="40" t="s">
        <v>1201</v>
      </c>
      <c r="C225" s="31">
        <v>225481871</v>
      </c>
      <c r="D225" s="31">
        <v>4719651</v>
      </c>
      <c r="E225" s="31">
        <v>15357336</v>
      </c>
      <c r="F225" s="31">
        <v>2255987</v>
      </c>
      <c r="G225" s="31">
        <v>5298704</v>
      </c>
      <c r="H225" s="31">
        <v>2479471</v>
      </c>
      <c r="J225" s="31">
        <f t="shared" si="3"/>
        <v>255593020</v>
      </c>
    </row>
    <row r="226" spans="1:10">
      <c r="A226" s="38" t="s">
        <v>406</v>
      </c>
      <c r="B226" s="39" t="s">
        <v>1202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J226" s="30">
        <f t="shared" si="3"/>
        <v>0</v>
      </c>
    </row>
    <row r="227" spans="1:10" ht="25.5">
      <c r="A227" s="38" t="s">
        <v>408</v>
      </c>
      <c r="B227" s="39" t="s">
        <v>691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J227" s="30">
        <f t="shared" si="3"/>
        <v>0</v>
      </c>
    </row>
    <row r="228" spans="1:10">
      <c r="A228" s="38" t="s">
        <v>410</v>
      </c>
      <c r="B228" s="39" t="s">
        <v>1203</v>
      </c>
      <c r="C228" s="28">
        <v>0</v>
      </c>
      <c r="D228" s="28">
        <v>0</v>
      </c>
      <c r="E228" s="28">
        <v>0</v>
      </c>
      <c r="F228" s="28">
        <v>0</v>
      </c>
      <c r="G228" s="28">
        <v>0</v>
      </c>
      <c r="H228" s="28">
        <v>0</v>
      </c>
      <c r="J228" s="30">
        <f t="shared" si="3"/>
        <v>0</v>
      </c>
    </row>
    <row r="229" spans="1:10">
      <c r="A229" s="38" t="s">
        <v>412</v>
      </c>
      <c r="B229" s="39" t="s">
        <v>692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J229" s="30">
        <f t="shared" si="3"/>
        <v>0</v>
      </c>
    </row>
    <row r="230" spans="1:10">
      <c r="A230" s="38" t="s">
        <v>414</v>
      </c>
      <c r="B230" s="39" t="s">
        <v>693</v>
      </c>
      <c r="C230" s="28">
        <v>238582</v>
      </c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J230" s="30">
        <f t="shared" si="3"/>
        <v>238582</v>
      </c>
    </row>
    <row r="231" spans="1:10">
      <c r="A231" s="38" t="s">
        <v>416</v>
      </c>
      <c r="B231" s="39" t="s">
        <v>1204</v>
      </c>
      <c r="C231" s="28">
        <v>0</v>
      </c>
      <c r="D231" s="28">
        <v>0</v>
      </c>
      <c r="E231" s="28">
        <v>0</v>
      </c>
      <c r="F231" s="28">
        <v>0</v>
      </c>
      <c r="G231" s="28">
        <v>0</v>
      </c>
      <c r="H231" s="28">
        <v>0</v>
      </c>
      <c r="J231" s="30">
        <f t="shared" si="3"/>
        <v>0</v>
      </c>
    </row>
    <row r="232" spans="1:10">
      <c r="A232" s="38" t="s">
        <v>418</v>
      </c>
      <c r="B232" s="39" t="s">
        <v>694</v>
      </c>
      <c r="C232" s="28">
        <v>0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J232" s="30">
        <f t="shared" si="3"/>
        <v>0</v>
      </c>
    </row>
    <row r="233" spans="1:10" ht="25.5">
      <c r="A233" s="38" t="s">
        <v>419</v>
      </c>
      <c r="B233" s="39" t="s">
        <v>695</v>
      </c>
      <c r="C233" s="28">
        <v>0</v>
      </c>
      <c r="D233" s="28">
        <v>0</v>
      </c>
      <c r="E233" s="28">
        <v>0</v>
      </c>
      <c r="F233" s="28">
        <v>0</v>
      </c>
      <c r="G233" s="28">
        <v>0</v>
      </c>
      <c r="H233" s="28">
        <v>0</v>
      </c>
      <c r="J233" s="30">
        <f t="shared" si="3"/>
        <v>0</v>
      </c>
    </row>
    <row r="234" spans="1:10" ht="25.5">
      <c r="A234" s="4" t="s">
        <v>421</v>
      </c>
      <c r="B234" s="40" t="s">
        <v>1205</v>
      </c>
      <c r="C234" s="31">
        <v>238582</v>
      </c>
      <c r="D234" s="31">
        <v>0</v>
      </c>
      <c r="E234" s="31">
        <v>0</v>
      </c>
      <c r="F234" s="31">
        <v>0</v>
      </c>
      <c r="G234" s="31">
        <v>0</v>
      </c>
      <c r="H234" s="31">
        <v>0</v>
      </c>
      <c r="J234" s="31">
        <f t="shared" si="3"/>
        <v>238582</v>
      </c>
    </row>
    <row r="235" spans="1:10" ht="38.25">
      <c r="A235" s="38" t="s">
        <v>423</v>
      </c>
      <c r="B235" s="39" t="s">
        <v>696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J235" s="30">
        <f t="shared" si="3"/>
        <v>0</v>
      </c>
    </row>
    <row r="236" spans="1:10" ht="38.25">
      <c r="A236" s="38" t="s">
        <v>425</v>
      </c>
      <c r="B236" s="39" t="s">
        <v>697</v>
      </c>
      <c r="C236" s="28">
        <v>0</v>
      </c>
      <c r="D236" s="28">
        <v>0</v>
      </c>
      <c r="E236" s="28">
        <v>0</v>
      </c>
      <c r="F236" s="28">
        <v>0</v>
      </c>
      <c r="G236" s="28">
        <v>0</v>
      </c>
      <c r="H236" s="28">
        <v>0</v>
      </c>
      <c r="J236" s="30">
        <f t="shared" si="3"/>
        <v>0</v>
      </c>
    </row>
    <row r="237" spans="1:10" ht="38.25">
      <c r="A237" s="38" t="s">
        <v>427</v>
      </c>
      <c r="B237" s="39" t="s">
        <v>698</v>
      </c>
      <c r="C237" s="28">
        <v>0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J237" s="30">
        <f t="shared" si="3"/>
        <v>0</v>
      </c>
    </row>
    <row r="238" spans="1:10" ht="38.25">
      <c r="A238" s="38" t="s">
        <v>429</v>
      </c>
      <c r="B238" s="39" t="s">
        <v>1206</v>
      </c>
      <c r="C238" s="28">
        <v>0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J238" s="30">
        <f t="shared" si="3"/>
        <v>0</v>
      </c>
    </row>
    <row r="239" spans="1:10">
      <c r="A239" s="38" t="s">
        <v>431</v>
      </c>
      <c r="B239" s="39" t="s">
        <v>699</v>
      </c>
      <c r="C239" s="28">
        <v>0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J239" s="30">
        <f t="shared" si="3"/>
        <v>0</v>
      </c>
    </row>
    <row r="240" spans="1:10">
      <c r="A240" s="38" t="s">
        <v>433</v>
      </c>
      <c r="B240" s="39" t="s">
        <v>700</v>
      </c>
      <c r="C240" s="28">
        <v>0</v>
      </c>
      <c r="D240" s="28">
        <v>0</v>
      </c>
      <c r="E240" s="28">
        <v>0</v>
      </c>
      <c r="F240" s="28">
        <v>0</v>
      </c>
      <c r="G240" s="28">
        <v>0</v>
      </c>
      <c r="H240" s="28">
        <v>0</v>
      </c>
      <c r="J240" s="30">
        <f t="shared" si="3"/>
        <v>0</v>
      </c>
    </row>
    <row r="241" spans="1:10">
      <c r="A241" s="38" t="s">
        <v>435</v>
      </c>
      <c r="B241" s="39" t="s">
        <v>701</v>
      </c>
      <c r="C241" s="28">
        <v>0</v>
      </c>
      <c r="D241" s="28">
        <v>0</v>
      </c>
      <c r="E241" s="28">
        <v>0</v>
      </c>
      <c r="F241" s="28">
        <v>0</v>
      </c>
      <c r="G241" s="28">
        <v>0</v>
      </c>
      <c r="H241" s="28">
        <v>0</v>
      </c>
      <c r="J241" s="30">
        <f t="shared" si="3"/>
        <v>0</v>
      </c>
    </row>
    <row r="242" spans="1:10">
      <c r="A242" s="38" t="s">
        <v>437</v>
      </c>
      <c r="B242" s="39" t="s">
        <v>702</v>
      </c>
      <c r="C242" s="28">
        <v>0</v>
      </c>
      <c r="D242" s="28">
        <v>0</v>
      </c>
      <c r="E242" s="28">
        <v>0</v>
      </c>
      <c r="F242" s="28">
        <v>0</v>
      </c>
      <c r="G242" s="28">
        <v>0</v>
      </c>
      <c r="H242" s="28">
        <v>0</v>
      </c>
      <c r="J242" s="30">
        <f t="shared" si="3"/>
        <v>0</v>
      </c>
    </row>
    <row r="243" spans="1:10">
      <c r="A243" s="38" t="s">
        <v>439</v>
      </c>
      <c r="B243" s="39" t="s">
        <v>703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J243" s="30">
        <f t="shared" si="3"/>
        <v>0</v>
      </c>
    </row>
    <row r="244" spans="1:10" ht="25.5">
      <c r="A244" s="38" t="s">
        <v>441</v>
      </c>
      <c r="B244" s="39" t="s">
        <v>704</v>
      </c>
      <c r="C244" s="28">
        <v>0</v>
      </c>
      <c r="D244" s="28">
        <v>0</v>
      </c>
      <c r="E244" s="28">
        <v>0</v>
      </c>
      <c r="F244" s="28">
        <v>0</v>
      </c>
      <c r="G244" s="28">
        <v>0</v>
      </c>
      <c r="H244" s="28">
        <v>0</v>
      </c>
      <c r="J244" s="30">
        <f t="shared" si="3"/>
        <v>0</v>
      </c>
    </row>
    <row r="245" spans="1:10" ht="25.5">
      <c r="A245" s="38" t="s">
        <v>443</v>
      </c>
      <c r="B245" s="39" t="s">
        <v>705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0</v>
      </c>
      <c r="J245" s="30">
        <f t="shared" si="3"/>
        <v>0</v>
      </c>
    </row>
    <row r="246" spans="1:10">
      <c r="A246" s="38" t="s">
        <v>444</v>
      </c>
      <c r="B246" s="39" t="s">
        <v>706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J246" s="30">
        <f t="shared" si="3"/>
        <v>0</v>
      </c>
    </row>
    <row r="247" spans="1:10">
      <c r="A247" s="38" t="s">
        <v>446</v>
      </c>
      <c r="B247" s="39" t="s">
        <v>707</v>
      </c>
      <c r="C247" s="28">
        <v>0</v>
      </c>
      <c r="D247" s="28">
        <v>0</v>
      </c>
      <c r="E247" s="28">
        <v>0</v>
      </c>
      <c r="F247" s="28">
        <v>0</v>
      </c>
      <c r="G247" s="28">
        <v>0</v>
      </c>
      <c r="H247" s="28">
        <v>0</v>
      </c>
      <c r="J247" s="30">
        <f t="shared" si="3"/>
        <v>0</v>
      </c>
    </row>
    <row r="248" spans="1:10" ht="25.5">
      <c r="A248" s="38" t="s">
        <v>448</v>
      </c>
      <c r="B248" s="39" t="s">
        <v>1207</v>
      </c>
      <c r="C248" s="28">
        <v>0</v>
      </c>
      <c r="D248" s="28">
        <v>0</v>
      </c>
      <c r="E248" s="28">
        <v>0</v>
      </c>
      <c r="F248" s="28">
        <v>0</v>
      </c>
      <c r="G248" s="28">
        <v>0</v>
      </c>
      <c r="H248" s="28">
        <v>0</v>
      </c>
      <c r="J248" s="30">
        <f t="shared" si="3"/>
        <v>0</v>
      </c>
    </row>
    <row r="249" spans="1:10">
      <c r="A249" s="38" t="s">
        <v>450</v>
      </c>
      <c r="B249" s="39" t="s">
        <v>708</v>
      </c>
      <c r="C249" s="28">
        <v>0</v>
      </c>
      <c r="D249" s="28">
        <v>0</v>
      </c>
      <c r="E249" s="28">
        <v>0</v>
      </c>
      <c r="F249" s="28">
        <v>0</v>
      </c>
      <c r="G249" s="28">
        <v>0</v>
      </c>
      <c r="H249" s="28">
        <v>0</v>
      </c>
      <c r="J249" s="30">
        <f t="shared" si="3"/>
        <v>0</v>
      </c>
    </row>
    <row r="250" spans="1:10">
      <c r="A250" s="38" t="s">
        <v>452</v>
      </c>
      <c r="B250" s="39" t="s">
        <v>709</v>
      </c>
      <c r="C250" s="28">
        <v>0</v>
      </c>
      <c r="D250" s="28">
        <v>0</v>
      </c>
      <c r="E250" s="28">
        <v>0</v>
      </c>
      <c r="F250" s="28">
        <v>0</v>
      </c>
      <c r="G250" s="28">
        <v>0</v>
      </c>
      <c r="H250" s="28">
        <v>0</v>
      </c>
      <c r="J250" s="30">
        <f t="shared" si="3"/>
        <v>0</v>
      </c>
    </row>
    <row r="251" spans="1:10">
      <c r="A251" s="38" t="s">
        <v>454</v>
      </c>
      <c r="B251" s="39" t="s">
        <v>710</v>
      </c>
      <c r="C251" s="28">
        <v>0</v>
      </c>
      <c r="D251" s="28">
        <v>0</v>
      </c>
      <c r="E251" s="28">
        <v>0</v>
      </c>
      <c r="F251" s="28">
        <v>0</v>
      </c>
      <c r="G251" s="28">
        <v>0</v>
      </c>
      <c r="H251" s="28">
        <v>0</v>
      </c>
      <c r="J251" s="30">
        <f t="shared" si="3"/>
        <v>0</v>
      </c>
    </row>
    <row r="252" spans="1:10">
      <c r="A252" s="38" t="s">
        <v>456</v>
      </c>
      <c r="B252" s="39" t="s">
        <v>711</v>
      </c>
      <c r="C252" s="28">
        <v>0</v>
      </c>
      <c r="D252" s="28">
        <v>0</v>
      </c>
      <c r="E252" s="28">
        <v>0</v>
      </c>
      <c r="F252" s="28">
        <v>0</v>
      </c>
      <c r="G252" s="28">
        <v>0</v>
      </c>
      <c r="H252" s="28">
        <v>0</v>
      </c>
      <c r="J252" s="30">
        <f t="shared" si="3"/>
        <v>0</v>
      </c>
    </row>
    <row r="253" spans="1:10">
      <c r="A253" s="38" t="s">
        <v>457</v>
      </c>
      <c r="B253" s="39" t="s">
        <v>712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J253" s="30">
        <f t="shared" si="3"/>
        <v>0</v>
      </c>
    </row>
    <row r="254" spans="1:10" ht="25.5">
      <c r="A254" s="38" t="s">
        <v>459</v>
      </c>
      <c r="B254" s="39" t="s">
        <v>713</v>
      </c>
      <c r="C254" s="28">
        <v>0</v>
      </c>
      <c r="D254" s="28">
        <v>0</v>
      </c>
      <c r="E254" s="28">
        <v>0</v>
      </c>
      <c r="F254" s="28">
        <v>0</v>
      </c>
      <c r="G254" s="28">
        <v>0</v>
      </c>
      <c r="H254" s="28">
        <v>0</v>
      </c>
      <c r="J254" s="30">
        <f t="shared" si="3"/>
        <v>0</v>
      </c>
    </row>
    <row r="255" spans="1:10" ht="25.5">
      <c r="A255" s="38" t="s">
        <v>461</v>
      </c>
      <c r="B255" s="39" t="s">
        <v>714</v>
      </c>
      <c r="C255" s="28">
        <v>0</v>
      </c>
      <c r="D255" s="28">
        <v>0</v>
      </c>
      <c r="E255" s="28">
        <v>0</v>
      </c>
      <c r="F255" s="28">
        <v>0</v>
      </c>
      <c r="G255" s="28">
        <v>0</v>
      </c>
      <c r="H255" s="28">
        <v>0</v>
      </c>
      <c r="J255" s="30">
        <f t="shared" si="3"/>
        <v>0</v>
      </c>
    </row>
    <row r="256" spans="1:10">
      <c r="A256" s="38" t="s">
        <v>463</v>
      </c>
      <c r="B256" s="39" t="s">
        <v>715</v>
      </c>
      <c r="C256" s="28">
        <v>0</v>
      </c>
      <c r="D256" s="28">
        <v>0</v>
      </c>
      <c r="E256" s="28">
        <v>0</v>
      </c>
      <c r="F256" s="28">
        <v>0</v>
      </c>
      <c r="G256" s="28">
        <v>0</v>
      </c>
      <c r="H256" s="28">
        <v>0</v>
      </c>
      <c r="J256" s="30">
        <f t="shared" si="3"/>
        <v>0</v>
      </c>
    </row>
    <row r="257" spans="1:10">
      <c r="A257" s="38" t="s">
        <v>465</v>
      </c>
      <c r="B257" s="39" t="s">
        <v>716</v>
      </c>
      <c r="C257" s="28">
        <v>0</v>
      </c>
      <c r="D257" s="28">
        <v>0</v>
      </c>
      <c r="E257" s="28">
        <v>0</v>
      </c>
      <c r="F257" s="28">
        <v>0</v>
      </c>
      <c r="G257" s="28">
        <v>0</v>
      </c>
      <c r="H257" s="28">
        <v>0</v>
      </c>
      <c r="J257" s="30">
        <f t="shared" si="3"/>
        <v>0</v>
      </c>
    </row>
    <row r="258" spans="1:10" ht="25.5">
      <c r="A258" s="38" t="s">
        <v>467</v>
      </c>
      <c r="B258" s="39" t="s">
        <v>717</v>
      </c>
      <c r="C258" s="28">
        <v>0</v>
      </c>
      <c r="D258" s="28">
        <v>0</v>
      </c>
      <c r="E258" s="28">
        <v>0</v>
      </c>
      <c r="F258" s="28">
        <v>0</v>
      </c>
      <c r="G258" s="28">
        <v>0</v>
      </c>
      <c r="H258" s="28">
        <v>0</v>
      </c>
      <c r="J258" s="30">
        <f t="shared" si="3"/>
        <v>0</v>
      </c>
    </row>
    <row r="259" spans="1:10">
      <c r="A259" s="38" t="s">
        <v>469</v>
      </c>
      <c r="B259" s="39" t="s">
        <v>718</v>
      </c>
      <c r="C259" s="28">
        <v>0</v>
      </c>
      <c r="D259" s="28">
        <v>0</v>
      </c>
      <c r="E259" s="28">
        <v>0</v>
      </c>
      <c r="F259" s="28">
        <v>0</v>
      </c>
      <c r="G259" s="28">
        <v>0</v>
      </c>
      <c r="H259" s="28">
        <v>0</v>
      </c>
      <c r="J259" s="30">
        <f t="shared" si="3"/>
        <v>0</v>
      </c>
    </row>
    <row r="260" spans="1:10" ht="25.5">
      <c r="A260" s="4" t="s">
        <v>470</v>
      </c>
      <c r="B260" s="40" t="s">
        <v>1208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J260" s="30">
        <f t="shared" si="3"/>
        <v>0</v>
      </c>
    </row>
    <row r="261" spans="1:10" ht="38.25">
      <c r="A261" s="38" t="s">
        <v>472</v>
      </c>
      <c r="B261" s="39" t="s">
        <v>719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J261" s="30">
        <f t="shared" ref="J261:J287" si="4">+C261+D261+E261+F261+G261+H261</f>
        <v>0</v>
      </c>
    </row>
    <row r="262" spans="1:10" ht="38.25">
      <c r="A262" s="38" t="s">
        <v>474</v>
      </c>
      <c r="B262" s="39" t="s">
        <v>720</v>
      </c>
      <c r="C262" s="28">
        <v>0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J262" s="30">
        <f t="shared" si="4"/>
        <v>0</v>
      </c>
    </row>
    <row r="263" spans="1:10" ht="51">
      <c r="A263" s="38" t="s">
        <v>476</v>
      </c>
      <c r="B263" s="39" t="s">
        <v>721</v>
      </c>
      <c r="C263" s="28">
        <v>0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J263" s="30">
        <f t="shared" si="4"/>
        <v>0</v>
      </c>
    </row>
    <row r="264" spans="1:10" ht="38.25">
      <c r="A264" s="38" t="s">
        <v>478</v>
      </c>
      <c r="B264" s="39" t="s">
        <v>1209</v>
      </c>
      <c r="C264" s="28">
        <v>0</v>
      </c>
      <c r="D264" s="28">
        <v>0</v>
      </c>
      <c r="E264" s="28">
        <v>0</v>
      </c>
      <c r="F264" s="28">
        <v>0</v>
      </c>
      <c r="G264" s="28">
        <v>0</v>
      </c>
      <c r="H264" s="28">
        <v>0</v>
      </c>
      <c r="J264" s="30">
        <f t="shared" si="4"/>
        <v>0</v>
      </c>
    </row>
    <row r="265" spans="1:10">
      <c r="A265" s="38" t="s">
        <v>480</v>
      </c>
      <c r="B265" s="39" t="s">
        <v>722</v>
      </c>
      <c r="C265" s="28">
        <v>0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J265" s="30">
        <f t="shared" si="4"/>
        <v>0</v>
      </c>
    </row>
    <row r="266" spans="1:10">
      <c r="A266" s="38" t="s">
        <v>482</v>
      </c>
      <c r="B266" s="39" t="s">
        <v>723</v>
      </c>
      <c r="C266" s="28">
        <v>0</v>
      </c>
      <c r="D266" s="28">
        <v>0</v>
      </c>
      <c r="E266" s="28">
        <v>0</v>
      </c>
      <c r="F266" s="28">
        <v>0</v>
      </c>
      <c r="G266" s="28">
        <v>0</v>
      </c>
      <c r="H266" s="28">
        <v>0</v>
      </c>
      <c r="J266" s="30">
        <f t="shared" si="4"/>
        <v>0</v>
      </c>
    </row>
    <row r="267" spans="1:10">
      <c r="A267" s="38" t="s">
        <v>483</v>
      </c>
      <c r="B267" s="39" t="s">
        <v>724</v>
      </c>
      <c r="C267" s="28">
        <v>0</v>
      </c>
      <c r="D267" s="28">
        <v>0</v>
      </c>
      <c r="E267" s="28">
        <v>0</v>
      </c>
      <c r="F267" s="28">
        <v>0</v>
      </c>
      <c r="G267" s="28">
        <v>0</v>
      </c>
      <c r="H267" s="28">
        <v>0</v>
      </c>
      <c r="J267" s="30">
        <f t="shared" si="4"/>
        <v>0</v>
      </c>
    </row>
    <row r="268" spans="1:10">
      <c r="A268" s="38" t="s">
        <v>485</v>
      </c>
      <c r="B268" s="39" t="s">
        <v>725</v>
      </c>
      <c r="C268" s="28">
        <v>0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J268" s="30">
        <f t="shared" si="4"/>
        <v>0</v>
      </c>
    </row>
    <row r="269" spans="1:10">
      <c r="A269" s="38" t="s">
        <v>487</v>
      </c>
      <c r="B269" s="39" t="s">
        <v>726</v>
      </c>
      <c r="C269" s="28">
        <v>0</v>
      </c>
      <c r="D269" s="28">
        <v>0</v>
      </c>
      <c r="E269" s="28">
        <v>0</v>
      </c>
      <c r="F269" s="28">
        <v>0</v>
      </c>
      <c r="G269" s="28">
        <v>0</v>
      </c>
      <c r="H269" s="28">
        <v>0</v>
      </c>
      <c r="J269" s="30">
        <f t="shared" si="4"/>
        <v>0</v>
      </c>
    </row>
    <row r="270" spans="1:10" ht="25.5">
      <c r="A270" s="38" t="s">
        <v>489</v>
      </c>
      <c r="B270" s="39" t="s">
        <v>727</v>
      </c>
      <c r="C270" s="28">
        <v>0</v>
      </c>
      <c r="D270" s="28">
        <v>0</v>
      </c>
      <c r="E270" s="28">
        <v>0</v>
      </c>
      <c r="F270" s="28">
        <v>0</v>
      </c>
      <c r="G270" s="28">
        <v>0</v>
      </c>
      <c r="H270" s="28">
        <v>0</v>
      </c>
      <c r="J270" s="30">
        <f t="shared" si="4"/>
        <v>0</v>
      </c>
    </row>
    <row r="271" spans="1:10" ht="25.5">
      <c r="A271" s="38" t="s">
        <v>490</v>
      </c>
      <c r="B271" s="39" t="s">
        <v>728</v>
      </c>
      <c r="C271" s="28">
        <v>0</v>
      </c>
      <c r="D271" s="28">
        <v>0</v>
      </c>
      <c r="E271" s="28">
        <v>0</v>
      </c>
      <c r="F271" s="28">
        <v>0</v>
      </c>
      <c r="G271" s="28">
        <v>0</v>
      </c>
      <c r="H271" s="28">
        <v>0</v>
      </c>
      <c r="J271" s="30">
        <f t="shared" si="4"/>
        <v>0</v>
      </c>
    </row>
    <row r="272" spans="1:10">
      <c r="A272" s="38" t="s">
        <v>730</v>
      </c>
      <c r="B272" s="39" t="s">
        <v>729</v>
      </c>
      <c r="C272" s="28">
        <v>0</v>
      </c>
      <c r="D272" s="28">
        <v>0</v>
      </c>
      <c r="E272" s="28">
        <v>0</v>
      </c>
      <c r="F272" s="28">
        <v>0</v>
      </c>
      <c r="G272" s="28">
        <v>0</v>
      </c>
      <c r="H272" s="28">
        <v>0</v>
      </c>
      <c r="J272" s="30">
        <f t="shared" si="4"/>
        <v>0</v>
      </c>
    </row>
    <row r="273" spans="1:10">
      <c r="A273" s="38" t="s">
        <v>732</v>
      </c>
      <c r="B273" s="39" t="s">
        <v>731</v>
      </c>
      <c r="C273" s="28">
        <v>0</v>
      </c>
      <c r="D273" s="28">
        <v>0</v>
      </c>
      <c r="E273" s="28">
        <v>0</v>
      </c>
      <c r="F273" s="28">
        <v>0</v>
      </c>
      <c r="G273" s="28">
        <v>0</v>
      </c>
      <c r="H273" s="28">
        <v>0</v>
      </c>
      <c r="J273" s="30">
        <f t="shared" si="4"/>
        <v>0</v>
      </c>
    </row>
    <row r="274" spans="1:10" ht="25.5">
      <c r="A274" s="38" t="s">
        <v>733</v>
      </c>
      <c r="B274" s="39" t="s">
        <v>1210</v>
      </c>
      <c r="C274" s="28">
        <v>110158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J274" s="30">
        <f t="shared" si="4"/>
        <v>110158</v>
      </c>
    </row>
    <row r="275" spans="1:10">
      <c r="A275" s="38" t="s">
        <v>735</v>
      </c>
      <c r="B275" s="39" t="s">
        <v>734</v>
      </c>
      <c r="C275" s="28">
        <v>0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J275" s="30">
        <f t="shared" si="4"/>
        <v>0</v>
      </c>
    </row>
    <row r="276" spans="1:10">
      <c r="A276" s="38" t="s">
        <v>737</v>
      </c>
      <c r="B276" s="39" t="s">
        <v>736</v>
      </c>
      <c r="C276" s="28">
        <v>0</v>
      </c>
      <c r="D276" s="28">
        <v>0</v>
      </c>
      <c r="E276" s="28">
        <v>0</v>
      </c>
      <c r="F276" s="28">
        <v>0</v>
      </c>
      <c r="G276" s="28">
        <v>0</v>
      </c>
      <c r="H276" s="28">
        <v>0</v>
      </c>
      <c r="J276" s="30">
        <f t="shared" si="4"/>
        <v>0</v>
      </c>
    </row>
    <row r="277" spans="1:10">
      <c r="A277" s="38" t="s">
        <v>739</v>
      </c>
      <c r="B277" s="39" t="s">
        <v>738</v>
      </c>
      <c r="C277" s="28">
        <v>0</v>
      </c>
      <c r="D277" s="28">
        <v>0</v>
      </c>
      <c r="E277" s="28">
        <v>0</v>
      </c>
      <c r="F277" s="28">
        <v>0</v>
      </c>
      <c r="G277" s="28">
        <v>0</v>
      </c>
      <c r="H277" s="28">
        <v>0</v>
      </c>
      <c r="J277" s="30">
        <f t="shared" si="4"/>
        <v>0</v>
      </c>
    </row>
    <row r="278" spans="1:10">
      <c r="A278" s="38" t="s">
        <v>741</v>
      </c>
      <c r="B278" s="39" t="s">
        <v>740</v>
      </c>
      <c r="C278" s="28">
        <v>110158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J278" s="30">
        <f t="shared" si="4"/>
        <v>110158</v>
      </c>
    </row>
    <row r="279" spans="1:10">
      <c r="A279" s="38" t="s">
        <v>743</v>
      </c>
      <c r="B279" s="39" t="s">
        <v>742</v>
      </c>
      <c r="C279" s="28">
        <v>0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J279" s="30">
        <f t="shared" si="4"/>
        <v>0</v>
      </c>
    </row>
    <row r="280" spans="1:10" ht="25.5">
      <c r="A280" s="38" t="s">
        <v>745</v>
      </c>
      <c r="B280" s="39" t="s">
        <v>744</v>
      </c>
      <c r="C280" s="28">
        <v>0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J280" s="30">
        <f t="shared" si="4"/>
        <v>0</v>
      </c>
    </row>
    <row r="281" spans="1:10" ht="25.5">
      <c r="A281" s="38" t="s">
        <v>747</v>
      </c>
      <c r="B281" s="39" t="s">
        <v>746</v>
      </c>
      <c r="C281" s="28">
        <v>0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J281" s="30">
        <f t="shared" si="4"/>
        <v>0</v>
      </c>
    </row>
    <row r="282" spans="1:10">
      <c r="A282" s="38" t="s">
        <v>749</v>
      </c>
      <c r="B282" s="39" t="s">
        <v>748</v>
      </c>
      <c r="C282" s="28">
        <v>0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J282" s="30">
        <f t="shared" si="4"/>
        <v>0</v>
      </c>
    </row>
    <row r="283" spans="1:10">
      <c r="A283" s="38" t="s">
        <v>751</v>
      </c>
      <c r="B283" s="39" t="s">
        <v>750</v>
      </c>
      <c r="C283" s="28">
        <v>0</v>
      </c>
      <c r="D283" s="28">
        <v>0</v>
      </c>
      <c r="E283" s="28">
        <v>0</v>
      </c>
      <c r="F283" s="28">
        <v>0</v>
      </c>
      <c r="G283" s="28">
        <v>0</v>
      </c>
      <c r="H283" s="28">
        <v>0</v>
      </c>
      <c r="J283" s="30">
        <f t="shared" si="4"/>
        <v>0</v>
      </c>
    </row>
    <row r="284" spans="1:10" ht="25.5">
      <c r="A284" s="38" t="s">
        <v>753</v>
      </c>
      <c r="B284" s="39" t="s">
        <v>752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J284" s="30">
        <f t="shared" si="4"/>
        <v>0</v>
      </c>
    </row>
    <row r="285" spans="1:10">
      <c r="A285" s="38" t="s">
        <v>755</v>
      </c>
      <c r="B285" s="39" t="s">
        <v>754</v>
      </c>
      <c r="C285" s="28">
        <v>0</v>
      </c>
      <c r="D285" s="28">
        <v>0</v>
      </c>
      <c r="E285" s="28">
        <v>0</v>
      </c>
      <c r="F285" s="28">
        <v>0</v>
      </c>
      <c r="G285" s="28">
        <v>0</v>
      </c>
      <c r="H285" s="28">
        <v>0</v>
      </c>
      <c r="J285" s="30">
        <f t="shared" si="4"/>
        <v>0</v>
      </c>
    </row>
    <row r="286" spans="1:10" ht="25.5">
      <c r="A286" s="4" t="s">
        <v>756</v>
      </c>
      <c r="B286" s="40" t="s">
        <v>1211</v>
      </c>
      <c r="C286" s="31">
        <v>110158</v>
      </c>
      <c r="D286" s="31">
        <v>0</v>
      </c>
      <c r="E286" s="31">
        <v>0</v>
      </c>
      <c r="F286" s="31">
        <v>0</v>
      </c>
      <c r="G286" s="31">
        <v>0</v>
      </c>
      <c r="H286" s="31">
        <v>0</v>
      </c>
      <c r="J286" s="31">
        <f t="shared" si="4"/>
        <v>110158</v>
      </c>
    </row>
    <row r="287" spans="1:10" ht="25.5">
      <c r="A287" s="4" t="s">
        <v>1212</v>
      </c>
      <c r="B287" s="40" t="s">
        <v>1213</v>
      </c>
      <c r="C287" s="31">
        <v>1357523544</v>
      </c>
      <c r="D287" s="31">
        <v>6692607</v>
      </c>
      <c r="E287" s="31">
        <v>16657336</v>
      </c>
      <c r="F287" s="31">
        <v>23071087</v>
      </c>
      <c r="G287" s="31">
        <v>5648704</v>
      </c>
      <c r="H287" s="31">
        <v>2479471</v>
      </c>
      <c r="J287" s="31">
        <f t="shared" si="4"/>
        <v>1412072749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D1" zoomScale="90" zoomScaleNormal="90" workbookViewId="0">
      <pane ySplit="3" topLeftCell="A25" activePane="bottomLeft" state="frozen"/>
      <selection pane="bottomLeft" activeCell="F39" sqref="F39"/>
    </sheetView>
  </sheetViews>
  <sheetFormatPr defaultRowHeight="12.75"/>
  <cols>
    <col min="1" max="1" width="8.140625" customWidth="1"/>
    <col min="2" max="2" width="41" customWidth="1"/>
    <col min="3" max="8" width="23.28515625" customWidth="1"/>
    <col min="9" max="9" width="9.140625" customWidth="1"/>
    <col min="10" max="10" width="31.85546875" customWidth="1"/>
    <col min="11" max="11" width="19.85546875" customWidth="1"/>
    <col min="12" max="12" width="23.42578125" bestFit="1" customWidth="1"/>
  </cols>
  <sheetData>
    <row r="1" spans="1:12" ht="15">
      <c r="A1" s="45" t="s">
        <v>798</v>
      </c>
      <c r="B1" s="46"/>
      <c r="C1" s="46"/>
      <c r="D1" s="11"/>
      <c r="E1" s="11"/>
      <c r="F1" s="11"/>
      <c r="G1" s="11"/>
      <c r="H1" s="11"/>
      <c r="I1" s="11"/>
      <c r="J1" s="33"/>
      <c r="K1" s="33"/>
      <c r="L1" s="33"/>
    </row>
    <row r="2" spans="1:12" ht="15">
      <c r="A2" s="3" t="s">
        <v>5</v>
      </c>
      <c r="B2" s="3" t="s">
        <v>6</v>
      </c>
      <c r="C2" s="35" t="s">
        <v>1125</v>
      </c>
      <c r="D2" s="26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J2" s="19" t="s">
        <v>1132</v>
      </c>
      <c r="K2" s="36" t="s">
        <v>1133</v>
      </c>
      <c r="L2" s="29" t="s">
        <v>1130</v>
      </c>
    </row>
    <row r="3" spans="1:12" ht="15">
      <c r="A3" s="3"/>
      <c r="B3" s="3"/>
      <c r="C3" s="3"/>
      <c r="D3" s="11"/>
      <c r="E3" s="11"/>
      <c r="F3" s="11"/>
      <c r="G3" s="11"/>
      <c r="H3" s="11"/>
      <c r="I3" s="11"/>
      <c r="J3" s="33"/>
      <c r="K3" s="33"/>
      <c r="L3" s="33"/>
    </row>
    <row r="4" spans="1:12" ht="25.5">
      <c r="A4" s="38" t="s">
        <v>7</v>
      </c>
      <c r="B4" s="39" t="s">
        <v>799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J4" s="30">
        <f t="shared" ref="J4" si="0">+C4+D4+E4+F4+G4+H4</f>
        <v>0</v>
      </c>
      <c r="K4" s="30">
        <v>0</v>
      </c>
      <c r="L4" s="30">
        <f t="shared" ref="L4" si="1">+E4+F4+G4+H4+I4+J4</f>
        <v>0</v>
      </c>
    </row>
    <row r="5" spans="1:12" ht="25.5">
      <c r="A5" s="38" t="s">
        <v>1</v>
      </c>
      <c r="B5" s="39" t="s">
        <v>800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J5" s="30">
        <f t="shared" ref="J5:J6" si="2">+C5+D5+E5+F5+G5+H5</f>
        <v>0</v>
      </c>
      <c r="K5" s="30">
        <v>0</v>
      </c>
      <c r="L5" s="30">
        <f t="shared" ref="L5:L6" si="3">+E5+F5+G5+H5+I5+J5</f>
        <v>0</v>
      </c>
    </row>
    <row r="6" spans="1:12" ht="25.5">
      <c r="A6" s="38" t="s">
        <v>2</v>
      </c>
      <c r="B6" s="39" t="s">
        <v>801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J6" s="30">
        <f t="shared" si="2"/>
        <v>0</v>
      </c>
      <c r="K6" s="30">
        <v>0</v>
      </c>
      <c r="L6" s="30">
        <f t="shared" si="3"/>
        <v>0</v>
      </c>
    </row>
    <row r="7" spans="1:12" ht="25.5">
      <c r="A7" s="38" t="s">
        <v>3</v>
      </c>
      <c r="B7" s="39" t="s">
        <v>802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J7" s="30">
        <f t="shared" ref="J7:J14" si="4">+C7+D7+E7+F7+G7+H7</f>
        <v>0</v>
      </c>
      <c r="K7" s="30">
        <v>0</v>
      </c>
      <c r="L7" s="30">
        <f t="shared" ref="L7:L14" si="5">+E7+F7+G7+H7+I7+J7</f>
        <v>0</v>
      </c>
    </row>
    <row r="8" spans="1:12" ht="25.5">
      <c r="A8" s="38" t="s">
        <v>12</v>
      </c>
      <c r="B8" s="39" t="s">
        <v>803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J8" s="30">
        <f t="shared" si="4"/>
        <v>0</v>
      </c>
      <c r="K8" s="30">
        <v>0</v>
      </c>
      <c r="L8" s="30">
        <f t="shared" si="5"/>
        <v>0</v>
      </c>
    </row>
    <row r="9" spans="1:12">
      <c r="A9" s="38" t="s">
        <v>14</v>
      </c>
      <c r="B9" s="39" t="s">
        <v>804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J9" s="30">
        <f t="shared" si="4"/>
        <v>0</v>
      </c>
      <c r="K9" s="30">
        <v>0</v>
      </c>
      <c r="L9" s="30">
        <f t="shared" si="5"/>
        <v>0</v>
      </c>
    </row>
    <row r="10" spans="1:12">
      <c r="A10" s="38" t="s">
        <v>16</v>
      </c>
      <c r="B10" s="39" t="s">
        <v>805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J10" s="30">
        <f t="shared" si="4"/>
        <v>0</v>
      </c>
      <c r="K10" s="30">
        <v>0</v>
      </c>
      <c r="L10" s="30">
        <f t="shared" si="5"/>
        <v>0</v>
      </c>
    </row>
    <row r="11" spans="1:12" ht="25.5">
      <c r="A11" s="38" t="s">
        <v>18</v>
      </c>
      <c r="B11" s="39" t="s">
        <v>806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J11" s="30">
        <f t="shared" si="4"/>
        <v>0</v>
      </c>
      <c r="K11" s="30">
        <v>0</v>
      </c>
      <c r="L11" s="30">
        <f t="shared" si="5"/>
        <v>0</v>
      </c>
    </row>
    <row r="12" spans="1:12" ht="25.5">
      <c r="A12" s="38" t="s">
        <v>20</v>
      </c>
      <c r="B12" s="39" t="s">
        <v>807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J12" s="30">
        <f t="shared" si="4"/>
        <v>0</v>
      </c>
      <c r="K12" s="30">
        <v>0</v>
      </c>
      <c r="L12" s="30">
        <f t="shared" si="5"/>
        <v>0</v>
      </c>
    </row>
    <row r="13" spans="1:12" ht="25.5">
      <c r="A13" s="38" t="s">
        <v>22</v>
      </c>
      <c r="B13" s="39" t="s">
        <v>808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J13" s="30">
        <f t="shared" si="4"/>
        <v>0</v>
      </c>
      <c r="K13" s="30">
        <v>0</v>
      </c>
      <c r="L13" s="30">
        <f t="shared" si="5"/>
        <v>0</v>
      </c>
    </row>
    <row r="14" spans="1:12" ht="25.5">
      <c r="A14" s="38" t="s">
        <v>24</v>
      </c>
      <c r="B14" s="39" t="s">
        <v>809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J14" s="30">
        <f t="shared" si="4"/>
        <v>0</v>
      </c>
      <c r="K14" s="30">
        <v>0</v>
      </c>
      <c r="L14" s="30">
        <f t="shared" si="5"/>
        <v>0</v>
      </c>
    </row>
    <row r="15" spans="1:12" ht="25.5">
      <c r="A15" s="38" t="s">
        <v>26</v>
      </c>
      <c r="B15" s="39" t="s">
        <v>810</v>
      </c>
      <c r="C15" s="28">
        <v>131824858</v>
      </c>
      <c r="D15" s="28">
        <v>1265664</v>
      </c>
      <c r="E15" s="28">
        <v>1320269</v>
      </c>
      <c r="F15" s="28">
        <v>3792204</v>
      </c>
      <c r="G15" s="28">
        <v>897242</v>
      </c>
      <c r="H15" s="28">
        <v>1518302</v>
      </c>
      <c r="J15" s="30">
        <f t="shared" ref="J15:J19" si="6">+C15+D15+E15+F15+G15+H15</f>
        <v>140618539</v>
      </c>
      <c r="K15" s="30">
        <v>0</v>
      </c>
      <c r="L15" s="30">
        <f t="shared" ref="L15:L19" si="7">+J15+K15</f>
        <v>140618539</v>
      </c>
    </row>
    <row r="16" spans="1:12" ht="25.5">
      <c r="A16" s="38" t="s">
        <v>0</v>
      </c>
      <c r="B16" s="39" t="s">
        <v>811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J16" s="30">
        <f t="shared" si="6"/>
        <v>0</v>
      </c>
      <c r="K16" s="30">
        <v>0</v>
      </c>
      <c r="L16" s="30">
        <f t="shared" si="7"/>
        <v>0</v>
      </c>
    </row>
    <row r="17" spans="1:12">
      <c r="A17" s="38" t="s">
        <v>29</v>
      </c>
      <c r="B17" s="39" t="s">
        <v>812</v>
      </c>
      <c r="C17" s="28">
        <v>131824858</v>
      </c>
      <c r="D17" s="28">
        <v>1265664</v>
      </c>
      <c r="E17" s="28">
        <v>1320269</v>
      </c>
      <c r="F17" s="28">
        <v>3792204</v>
      </c>
      <c r="G17" s="28">
        <v>897242</v>
      </c>
      <c r="H17" s="28">
        <v>1518302</v>
      </c>
      <c r="J17" s="30">
        <f t="shared" si="6"/>
        <v>140618539</v>
      </c>
      <c r="K17" s="30">
        <v>0</v>
      </c>
      <c r="L17" s="30">
        <f t="shared" si="7"/>
        <v>140618539</v>
      </c>
    </row>
    <row r="18" spans="1:12" ht="25.5">
      <c r="A18" s="38" t="s">
        <v>31</v>
      </c>
      <c r="B18" s="39" t="s">
        <v>813</v>
      </c>
      <c r="C18" s="28">
        <v>16717465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J18" s="30">
        <f t="shared" si="6"/>
        <v>16717465</v>
      </c>
      <c r="K18" s="30">
        <v>0</v>
      </c>
      <c r="L18" s="30">
        <f t="shared" si="7"/>
        <v>16717465</v>
      </c>
    </row>
    <row r="19" spans="1:12" ht="25.5">
      <c r="A19" s="38" t="s">
        <v>33</v>
      </c>
      <c r="B19" s="39" t="s">
        <v>814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J19" s="30">
        <f t="shared" si="6"/>
        <v>0</v>
      </c>
      <c r="K19" s="30">
        <v>0</v>
      </c>
      <c r="L19" s="30">
        <f t="shared" si="7"/>
        <v>0</v>
      </c>
    </row>
    <row r="20" spans="1:12">
      <c r="A20" s="38" t="s">
        <v>35</v>
      </c>
      <c r="B20" s="39" t="s">
        <v>815</v>
      </c>
      <c r="C20" s="28">
        <v>0</v>
      </c>
      <c r="D20" s="28">
        <v>216398627</v>
      </c>
      <c r="E20" s="28">
        <v>291897497</v>
      </c>
      <c r="F20" s="28">
        <v>44230560</v>
      </c>
      <c r="G20" s="28">
        <v>55936193</v>
      </c>
      <c r="H20" s="28">
        <v>77485084</v>
      </c>
      <c r="J20" s="30">
        <f t="shared" ref="J20:J21" si="8">+C20+D20+E20+F20+G20+H20</f>
        <v>685947961</v>
      </c>
      <c r="K20" s="28">
        <f>-D20-E20-F20-G20-H20</f>
        <v>-685947961</v>
      </c>
      <c r="L20" s="30">
        <f t="shared" ref="L20" si="9">+J20+K20</f>
        <v>0</v>
      </c>
    </row>
    <row r="21" spans="1:12">
      <c r="A21" s="38" t="s">
        <v>37</v>
      </c>
      <c r="B21" s="39" t="s">
        <v>816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J21" s="30">
        <f t="shared" si="8"/>
        <v>0</v>
      </c>
      <c r="K21" s="30">
        <v>0</v>
      </c>
      <c r="L21" s="30">
        <f t="shared" ref="L21" si="10">+E21+F21+G21+H21+I21+J21</f>
        <v>0</v>
      </c>
    </row>
    <row r="22" spans="1:12" ht="25.5">
      <c r="A22" s="38" t="s">
        <v>39</v>
      </c>
      <c r="B22" s="39" t="s">
        <v>817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J22" s="30">
        <f t="shared" ref="J22:J23" si="11">+C22+D22+E22+F22+G22+H22</f>
        <v>0</v>
      </c>
      <c r="K22" s="30">
        <v>0</v>
      </c>
      <c r="L22" s="30">
        <f t="shared" ref="L22:L23" si="12">+E22+F22+G22+H22+I22+J22</f>
        <v>0</v>
      </c>
    </row>
    <row r="23" spans="1:12" ht="25.5">
      <c r="A23" s="38" t="s">
        <v>41</v>
      </c>
      <c r="B23" s="39" t="s">
        <v>818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J23" s="30">
        <f t="shared" si="11"/>
        <v>0</v>
      </c>
      <c r="K23" s="30">
        <v>0</v>
      </c>
      <c r="L23" s="30">
        <f t="shared" si="12"/>
        <v>0</v>
      </c>
    </row>
    <row r="24" spans="1:12" ht="25.5">
      <c r="A24" s="38" t="s">
        <v>43</v>
      </c>
      <c r="B24" s="39" t="s">
        <v>819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J24" s="30">
        <f t="shared" ref="J24:J25" si="13">+C24+D24+E24+F24+G24+H24</f>
        <v>0</v>
      </c>
      <c r="K24" s="30">
        <v>0</v>
      </c>
      <c r="L24" s="30">
        <f t="shared" ref="L24:L25" si="14">+E24+F24+G24+H24+I24+J24</f>
        <v>0</v>
      </c>
    </row>
    <row r="25" spans="1:12" ht="25.5">
      <c r="A25" s="38" t="s">
        <v>44</v>
      </c>
      <c r="B25" s="39" t="s">
        <v>820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J25" s="30">
        <f t="shared" si="13"/>
        <v>0</v>
      </c>
      <c r="K25" s="30">
        <v>0</v>
      </c>
      <c r="L25" s="30">
        <f t="shared" si="14"/>
        <v>0</v>
      </c>
    </row>
    <row r="26" spans="1:12" ht="25.5">
      <c r="A26" s="38" t="s">
        <v>46</v>
      </c>
      <c r="B26" s="39" t="s">
        <v>821</v>
      </c>
      <c r="C26" s="30">
        <v>148542323</v>
      </c>
      <c r="D26" s="30">
        <v>217664291</v>
      </c>
      <c r="E26" s="30">
        <v>293217766</v>
      </c>
      <c r="F26" s="30">
        <v>48022764</v>
      </c>
      <c r="G26" s="30">
        <v>56833435</v>
      </c>
      <c r="H26" s="30">
        <v>79003386</v>
      </c>
      <c r="J26" s="30">
        <f t="shared" ref="J26:J29" si="15">+C26+D26+E26+F26+G26+H26</f>
        <v>843283965</v>
      </c>
      <c r="K26" s="30">
        <v>0</v>
      </c>
      <c r="L26" s="30">
        <f>+L7+L14+L17+L18+L19+L20+L21+L22+L23+L24+L25</f>
        <v>157336004</v>
      </c>
    </row>
    <row r="27" spans="1:12" ht="25.5">
      <c r="A27" s="38" t="s">
        <v>48</v>
      </c>
      <c r="B27" s="39" t="s">
        <v>822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J27" s="30">
        <f t="shared" si="15"/>
        <v>0</v>
      </c>
      <c r="K27" s="30">
        <v>0</v>
      </c>
      <c r="L27" s="30">
        <f t="shared" ref="L27:L29" si="16">+E27+F27+G27+H27+I27+J27</f>
        <v>0</v>
      </c>
    </row>
    <row r="28" spans="1:12" ht="25.5">
      <c r="A28" s="38" t="s">
        <v>49</v>
      </c>
      <c r="B28" s="39" t="s">
        <v>823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J28" s="30">
        <f t="shared" si="15"/>
        <v>0</v>
      </c>
      <c r="K28" s="30">
        <v>0</v>
      </c>
      <c r="L28" s="30">
        <f t="shared" si="16"/>
        <v>0</v>
      </c>
    </row>
    <row r="29" spans="1:12">
      <c r="A29" s="38" t="s">
        <v>51</v>
      </c>
      <c r="B29" s="39" t="s">
        <v>824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J29" s="30">
        <f t="shared" si="15"/>
        <v>0</v>
      </c>
      <c r="K29" s="30">
        <v>0</v>
      </c>
      <c r="L29" s="30">
        <f t="shared" si="16"/>
        <v>0</v>
      </c>
    </row>
    <row r="30" spans="1:12" ht="38.25">
      <c r="A30" s="38" t="s">
        <v>53</v>
      </c>
      <c r="B30" s="39" t="s">
        <v>825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J30" s="30">
        <f t="shared" ref="J30:J34" si="17">+C30+D30+E30+F30+G30+H30</f>
        <v>0</v>
      </c>
      <c r="K30" s="30">
        <v>0</v>
      </c>
      <c r="L30" s="30">
        <f t="shared" ref="L30:L34" si="18">+E30+F30+G30+H30+I30+J30</f>
        <v>0</v>
      </c>
    </row>
    <row r="31" spans="1:12" ht="25.5">
      <c r="A31" s="38" t="s">
        <v>55</v>
      </c>
      <c r="B31" s="39" t="s">
        <v>826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J31" s="30">
        <f t="shared" si="17"/>
        <v>0</v>
      </c>
      <c r="K31" s="30">
        <v>0</v>
      </c>
      <c r="L31" s="30">
        <f t="shared" si="18"/>
        <v>0</v>
      </c>
    </row>
    <row r="32" spans="1:12" ht="25.5">
      <c r="A32" s="38" t="s">
        <v>57</v>
      </c>
      <c r="B32" s="39" t="s">
        <v>827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J32" s="30">
        <f t="shared" si="17"/>
        <v>0</v>
      </c>
      <c r="K32" s="30">
        <v>0</v>
      </c>
      <c r="L32" s="30">
        <f t="shared" si="18"/>
        <v>0</v>
      </c>
    </row>
    <row r="33" spans="1:12" ht="25.5">
      <c r="A33" s="38" t="s">
        <v>59</v>
      </c>
      <c r="B33" s="39" t="s">
        <v>828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J33" s="30">
        <f t="shared" si="17"/>
        <v>0</v>
      </c>
      <c r="K33" s="30">
        <v>0</v>
      </c>
      <c r="L33" s="30">
        <f t="shared" si="18"/>
        <v>0</v>
      </c>
    </row>
    <row r="34" spans="1:12">
      <c r="A34" s="38" t="s">
        <v>61</v>
      </c>
      <c r="B34" s="39" t="s">
        <v>829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J34" s="30">
        <f t="shared" si="17"/>
        <v>0</v>
      </c>
      <c r="K34" s="30">
        <v>0</v>
      </c>
      <c r="L34" s="30">
        <f t="shared" si="18"/>
        <v>0</v>
      </c>
    </row>
    <row r="35" spans="1:12" ht="25.5">
      <c r="A35" s="4" t="s">
        <v>63</v>
      </c>
      <c r="B35" s="40" t="s">
        <v>830</v>
      </c>
      <c r="C35" s="31">
        <v>148542323</v>
      </c>
      <c r="D35" s="31">
        <v>217664291</v>
      </c>
      <c r="E35" s="31">
        <v>293217766</v>
      </c>
      <c r="F35" s="31">
        <v>48022764</v>
      </c>
      <c r="G35" s="31">
        <v>56833435</v>
      </c>
      <c r="H35" s="31">
        <v>79003386</v>
      </c>
      <c r="J35" s="31">
        <f t="shared" ref="J35" si="19">+C35+D35+E35+F35+G35+H35</f>
        <v>843283965</v>
      </c>
      <c r="K35" s="30">
        <v>0</v>
      </c>
      <c r="L35" s="31">
        <f>+L26+L32+L33+L34</f>
        <v>157336004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53"/>
  <sheetViews>
    <sheetView topLeftCell="C1" workbookViewId="0">
      <pane ySplit="3" topLeftCell="A247" activePane="bottomLeft" state="frozen"/>
      <selection pane="bottomLeft" activeCell="J186" sqref="J186"/>
    </sheetView>
  </sheetViews>
  <sheetFormatPr defaultRowHeight="12.75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4" customHeight="1">
      <c r="A1" s="47" t="s">
        <v>831</v>
      </c>
      <c r="B1" s="48"/>
      <c r="C1" s="48"/>
      <c r="D1" s="11"/>
      <c r="E1" s="11"/>
      <c r="F1" s="11"/>
      <c r="G1" s="11"/>
      <c r="H1" s="11"/>
      <c r="I1" s="11"/>
      <c r="J1" s="11"/>
    </row>
    <row r="2" spans="1:10" ht="15">
      <c r="A2" s="3" t="s">
        <v>5</v>
      </c>
      <c r="B2" s="3" t="s">
        <v>6</v>
      </c>
      <c r="C2" s="6" t="s">
        <v>1125</v>
      </c>
      <c r="D2" s="10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J2" s="22" t="s">
        <v>1130</v>
      </c>
    </row>
    <row r="3" spans="1:10" ht="15">
      <c r="A3" s="9"/>
      <c r="B3" s="9"/>
      <c r="C3" s="9"/>
      <c r="D3" s="11"/>
      <c r="E3" s="11"/>
      <c r="F3" s="11"/>
      <c r="G3" s="11"/>
      <c r="H3" s="11"/>
      <c r="I3" s="11"/>
      <c r="J3" s="11"/>
    </row>
    <row r="4" spans="1:10">
      <c r="A4" s="38" t="s">
        <v>7</v>
      </c>
      <c r="B4" s="39" t="s">
        <v>832</v>
      </c>
      <c r="C4" s="28">
        <v>279227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J4" s="30">
        <f>+C4+D4+E4+F4+G4+H4</f>
        <v>279227</v>
      </c>
    </row>
    <row r="5" spans="1:10">
      <c r="A5" s="38" t="s">
        <v>1</v>
      </c>
      <c r="B5" s="39" t="s">
        <v>833</v>
      </c>
      <c r="C5" s="28">
        <v>700421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J5" s="30">
        <f t="shared" ref="J5:J68" si="0">+C5+D5+E5+F5+G5+H5</f>
        <v>700421</v>
      </c>
    </row>
    <row r="6" spans="1:10">
      <c r="A6" s="38" t="s">
        <v>2</v>
      </c>
      <c r="B6" s="39" t="s">
        <v>834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J6" s="30">
        <f t="shared" si="0"/>
        <v>0</v>
      </c>
    </row>
    <row r="7" spans="1:10">
      <c r="A7" s="4" t="s">
        <v>3</v>
      </c>
      <c r="B7" s="40" t="s">
        <v>835</v>
      </c>
      <c r="C7" s="8">
        <v>979648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J7" s="31">
        <f t="shared" si="0"/>
        <v>979648</v>
      </c>
    </row>
    <row r="8" spans="1:10" ht="25.5">
      <c r="A8" s="38" t="s">
        <v>12</v>
      </c>
      <c r="B8" s="39" t="s">
        <v>836</v>
      </c>
      <c r="C8" s="28">
        <v>15345685519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J8" s="30">
        <f t="shared" si="0"/>
        <v>15345685519</v>
      </c>
    </row>
    <row r="9" spans="1:10" ht="25.5">
      <c r="A9" s="38" t="s">
        <v>14</v>
      </c>
      <c r="B9" s="39" t="s">
        <v>837</v>
      </c>
      <c r="C9" s="28">
        <v>12292990</v>
      </c>
      <c r="D9" s="28">
        <v>347150</v>
      </c>
      <c r="E9" s="28">
        <v>1841424</v>
      </c>
      <c r="F9" s="28">
        <v>1088213</v>
      </c>
      <c r="G9" s="28">
        <v>5264654</v>
      </c>
      <c r="H9" s="28">
        <v>2196794</v>
      </c>
      <c r="J9" s="30">
        <f t="shared" si="0"/>
        <v>23031225</v>
      </c>
    </row>
    <row r="10" spans="1:10">
      <c r="A10" s="38" t="s">
        <v>16</v>
      </c>
      <c r="B10" s="39" t="s">
        <v>838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J10" s="30">
        <f t="shared" si="0"/>
        <v>0</v>
      </c>
    </row>
    <row r="11" spans="1:10">
      <c r="A11" s="38" t="s">
        <v>18</v>
      </c>
      <c r="B11" s="39" t="s">
        <v>839</v>
      </c>
      <c r="C11" s="28">
        <v>150492555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J11" s="30">
        <f t="shared" si="0"/>
        <v>150492555</v>
      </c>
    </row>
    <row r="12" spans="1:10">
      <c r="A12" s="38" t="s">
        <v>20</v>
      </c>
      <c r="B12" s="39" t="s">
        <v>840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J12" s="30">
        <f t="shared" si="0"/>
        <v>0</v>
      </c>
    </row>
    <row r="13" spans="1:10">
      <c r="A13" s="4" t="s">
        <v>22</v>
      </c>
      <c r="B13" s="40" t="s">
        <v>841</v>
      </c>
      <c r="C13" s="8">
        <v>15508471064</v>
      </c>
      <c r="D13" s="8">
        <v>347150</v>
      </c>
      <c r="E13" s="8">
        <v>1841424</v>
      </c>
      <c r="F13" s="8">
        <v>1088213</v>
      </c>
      <c r="G13" s="8">
        <v>5264654</v>
      </c>
      <c r="H13" s="8">
        <v>2196794</v>
      </c>
      <c r="J13" s="31">
        <f t="shared" si="0"/>
        <v>15519209299</v>
      </c>
    </row>
    <row r="14" spans="1:10" ht="25.5">
      <c r="A14" s="38" t="s">
        <v>24</v>
      </c>
      <c r="B14" s="39" t="s">
        <v>842</v>
      </c>
      <c r="C14" s="28">
        <v>11000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J14" s="30">
        <f t="shared" si="0"/>
        <v>11000</v>
      </c>
    </row>
    <row r="15" spans="1:10" ht="25.5">
      <c r="A15" s="38" t="s">
        <v>26</v>
      </c>
      <c r="B15" s="39" t="s">
        <v>843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J15" s="30">
        <f t="shared" si="0"/>
        <v>0</v>
      </c>
    </row>
    <row r="16" spans="1:10" ht="25.5">
      <c r="A16" s="38" t="s">
        <v>0</v>
      </c>
      <c r="B16" s="39" t="s">
        <v>844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J16" s="30">
        <f t="shared" si="0"/>
        <v>0</v>
      </c>
    </row>
    <row r="17" spans="1:10" ht="25.5">
      <c r="A17" s="38" t="s">
        <v>29</v>
      </c>
      <c r="B17" s="39" t="s">
        <v>845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J17" s="30">
        <f t="shared" si="0"/>
        <v>0</v>
      </c>
    </row>
    <row r="18" spans="1:10" ht="25.5">
      <c r="A18" s="38" t="s">
        <v>31</v>
      </c>
      <c r="B18" s="39" t="s">
        <v>846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J18" s="30">
        <f t="shared" si="0"/>
        <v>0</v>
      </c>
    </row>
    <row r="19" spans="1:10">
      <c r="A19" s="38" t="s">
        <v>33</v>
      </c>
      <c r="B19" s="39" t="s">
        <v>847</v>
      </c>
      <c r="C19" s="28">
        <v>11000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J19" s="30">
        <f t="shared" si="0"/>
        <v>11000</v>
      </c>
    </row>
    <row r="20" spans="1:10" ht="25.5">
      <c r="A20" s="38" t="s">
        <v>35</v>
      </c>
      <c r="B20" s="39" t="s">
        <v>848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J20" s="30">
        <f t="shared" si="0"/>
        <v>0</v>
      </c>
    </row>
    <row r="21" spans="1:10">
      <c r="A21" s="38" t="s">
        <v>37</v>
      </c>
      <c r="B21" s="39" t="s">
        <v>849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J21" s="30">
        <f t="shared" si="0"/>
        <v>0</v>
      </c>
    </row>
    <row r="22" spans="1:10" ht="25.5">
      <c r="A22" s="38" t="s">
        <v>39</v>
      </c>
      <c r="B22" s="39" t="s">
        <v>850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J22" s="30">
        <f t="shared" si="0"/>
        <v>0</v>
      </c>
    </row>
    <row r="23" spans="1:10" ht="25.5">
      <c r="A23" s="38" t="s">
        <v>41</v>
      </c>
      <c r="B23" s="39" t="s">
        <v>851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J23" s="30">
        <f t="shared" si="0"/>
        <v>0</v>
      </c>
    </row>
    <row r="24" spans="1:10" ht="25.5">
      <c r="A24" s="4" t="s">
        <v>43</v>
      </c>
      <c r="B24" s="40" t="s">
        <v>852</v>
      </c>
      <c r="C24" s="8">
        <v>11000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J24" s="31">
        <f t="shared" si="0"/>
        <v>11000</v>
      </c>
    </row>
    <row r="25" spans="1:10" ht="25.5">
      <c r="A25" s="38" t="s">
        <v>44</v>
      </c>
      <c r="B25" s="39" t="s">
        <v>853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J25" s="30">
        <f t="shared" si="0"/>
        <v>0</v>
      </c>
    </row>
    <row r="26" spans="1:10">
      <c r="A26" s="38" t="s">
        <v>46</v>
      </c>
      <c r="B26" s="39" t="s">
        <v>854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J26" s="30">
        <f t="shared" si="0"/>
        <v>0</v>
      </c>
    </row>
    <row r="27" spans="1:10">
      <c r="A27" s="38" t="s">
        <v>48</v>
      </c>
      <c r="B27" s="39" t="s">
        <v>855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J27" s="30">
        <f t="shared" si="0"/>
        <v>0</v>
      </c>
    </row>
    <row r="28" spans="1:10" ht="25.5">
      <c r="A28" s="38" t="s">
        <v>49</v>
      </c>
      <c r="B28" s="39" t="s">
        <v>856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J28" s="30">
        <f t="shared" si="0"/>
        <v>0</v>
      </c>
    </row>
    <row r="29" spans="1:10" ht="25.5">
      <c r="A29" s="38" t="s">
        <v>51</v>
      </c>
      <c r="B29" s="39" t="s">
        <v>857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J29" s="30">
        <f t="shared" si="0"/>
        <v>0</v>
      </c>
    </row>
    <row r="30" spans="1:10" ht="25.5">
      <c r="A30" s="4" t="s">
        <v>53</v>
      </c>
      <c r="B30" s="40" t="s">
        <v>858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J30" s="30">
        <f t="shared" si="0"/>
        <v>0</v>
      </c>
    </row>
    <row r="31" spans="1:10" ht="38.25">
      <c r="A31" s="4" t="s">
        <v>55</v>
      </c>
      <c r="B31" s="40" t="s">
        <v>859</v>
      </c>
      <c r="C31" s="31">
        <v>15509461712</v>
      </c>
      <c r="D31" s="31">
        <v>347150</v>
      </c>
      <c r="E31" s="31">
        <v>1841424</v>
      </c>
      <c r="F31" s="31">
        <v>1088213</v>
      </c>
      <c r="G31" s="31">
        <v>5264654</v>
      </c>
      <c r="H31" s="31">
        <v>2196794</v>
      </c>
      <c r="J31" s="31">
        <f t="shared" si="0"/>
        <v>15520199947</v>
      </c>
    </row>
    <row r="32" spans="1:10">
      <c r="A32" s="38" t="s">
        <v>57</v>
      </c>
      <c r="B32" s="39" t="s">
        <v>860</v>
      </c>
      <c r="C32" s="28">
        <v>0</v>
      </c>
      <c r="D32" s="28">
        <v>0</v>
      </c>
      <c r="E32" s="28">
        <v>0</v>
      </c>
      <c r="F32" s="28">
        <v>34758</v>
      </c>
      <c r="G32" s="28">
        <v>0</v>
      </c>
      <c r="H32" s="28">
        <v>0</v>
      </c>
      <c r="J32" s="30">
        <f t="shared" si="0"/>
        <v>34758</v>
      </c>
    </row>
    <row r="33" spans="1:10" ht="25.5">
      <c r="A33" s="38" t="s">
        <v>59</v>
      </c>
      <c r="B33" s="39" t="s">
        <v>861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J33" s="30">
        <f t="shared" si="0"/>
        <v>0</v>
      </c>
    </row>
    <row r="34" spans="1:10">
      <c r="A34" s="38" t="s">
        <v>61</v>
      </c>
      <c r="B34" s="39" t="s">
        <v>862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J34" s="30">
        <f t="shared" si="0"/>
        <v>0</v>
      </c>
    </row>
    <row r="35" spans="1:10" ht="25.5">
      <c r="A35" s="38" t="s">
        <v>63</v>
      </c>
      <c r="B35" s="39" t="s">
        <v>863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J35" s="30">
        <f t="shared" si="0"/>
        <v>0</v>
      </c>
    </row>
    <row r="36" spans="1:10">
      <c r="A36" s="38" t="s">
        <v>64</v>
      </c>
      <c r="B36" s="39" t="s">
        <v>864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J36" s="30">
        <f t="shared" si="0"/>
        <v>0</v>
      </c>
    </row>
    <row r="37" spans="1:10">
      <c r="A37" s="4" t="s">
        <v>66</v>
      </c>
      <c r="B37" s="40" t="s">
        <v>865</v>
      </c>
      <c r="C37" s="8">
        <v>0</v>
      </c>
      <c r="D37" s="8">
        <v>0</v>
      </c>
      <c r="E37" s="8">
        <v>0</v>
      </c>
      <c r="F37" s="8">
        <v>34758</v>
      </c>
      <c r="G37" s="8">
        <v>0</v>
      </c>
      <c r="H37" s="8">
        <v>0</v>
      </c>
      <c r="J37" s="31">
        <f t="shared" si="0"/>
        <v>34758</v>
      </c>
    </row>
    <row r="38" spans="1:10">
      <c r="A38" s="38" t="s">
        <v>68</v>
      </c>
      <c r="B38" s="39" t="s">
        <v>866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J38" s="30">
        <f t="shared" si="0"/>
        <v>0</v>
      </c>
    </row>
    <row r="39" spans="1:10" ht="25.5">
      <c r="A39" s="38" t="s">
        <v>69</v>
      </c>
      <c r="B39" s="39" t="s">
        <v>867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J39" s="30">
        <f t="shared" si="0"/>
        <v>0</v>
      </c>
    </row>
    <row r="40" spans="1:10">
      <c r="A40" s="38" t="s">
        <v>71</v>
      </c>
      <c r="B40" s="39" t="s">
        <v>868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J40" s="30">
        <f t="shared" si="0"/>
        <v>0</v>
      </c>
    </row>
    <row r="41" spans="1:10">
      <c r="A41" s="38" t="s">
        <v>73</v>
      </c>
      <c r="B41" s="39" t="s">
        <v>869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J41" s="30">
        <f t="shared" si="0"/>
        <v>0</v>
      </c>
    </row>
    <row r="42" spans="1:10">
      <c r="A42" s="38" t="s">
        <v>74</v>
      </c>
      <c r="B42" s="39" t="s">
        <v>870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J42" s="30">
        <f t="shared" si="0"/>
        <v>0</v>
      </c>
    </row>
    <row r="43" spans="1:10">
      <c r="A43" s="38" t="s">
        <v>76</v>
      </c>
      <c r="B43" s="39" t="s">
        <v>871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J43" s="30">
        <f t="shared" si="0"/>
        <v>0</v>
      </c>
    </row>
    <row r="44" spans="1:10">
      <c r="A44" s="38" t="s">
        <v>78</v>
      </c>
      <c r="B44" s="39" t="s">
        <v>872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J44" s="30">
        <f t="shared" si="0"/>
        <v>0</v>
      </c>
    </row>
    <row r="45" spans="1:10">
      <c r="A45" s="4" t="s">
        <v>79</v>
      </c>
      <c r="B45" s="40" t="s">
        <v>873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J45" s="30">
        <f t="shared" si="0"/>
        <v>0</v>
      </c>
    </row>
    <row r="46" spans="1:10" ht="25.5">
      <c r="A46" s="4" t="s">
        <v>81</v>
      </c>
      <c r="B46" s="40" t="s">
        <v>874</v>
      </c>
      <c r="C46" s="8">
        <v>0</v>
      </c>
      <c r="D46" s="8">
        <v>0</v>
      </c>
      <c r="E46" s="8">
        <v>0</v>
      </c>
      <c r="F46" s="8">
        <v>34758</v>
      </c>
      <c r="G46" s="8">
        <v>0</v>
      </c>
      <c r="H46" s="8">
        <v>0</v>
      </c>
      <c r="J46" s="31">
        <f t="shared" si="0"/>
        <v>34758</v>
      </c>
    </row>
    <row r="47" spans="1:10" ht="25.5">
      <c r="A47" s="38" t="s">
        <v>83</v>
      </c>
      <c r="B47" s="39" t="s">
        <v>875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J47" s="30">
        <f t="shared" si="0"/>
        <v>0</v>
      </c>
    </row>
    <row r="48" spans="1:10" ht="25.5">
      <c r="A48" s="38" t="s">
        <v>84</v>
      </c>
      <c r="B48" s="39" t="s">
        <v>876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J48" s="30">
        <f t="shared" si="0"/>
        <v>0</v>
      </c>
    </row>
    <row r="49" spans="1:10">
      <c r="A49" s="4" t="s">
        <v>86</v>
      </c>
      <c r="B49" s="40" t="s">
        <v>877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J49" s="30">
        <f t="shared" si="0"/>
        <v>0</v>
      </c>
    </row>
    <row r="50" spans="1:10">
      <c r="A50" s="38" t="s">
        <v>87</v>
      </c>
      <c r="B50" s="39" t="s">
        <v>878</v>
      </c>
      <c r="C50" s="28">
        <v>64904</v>
      </c>
      <c r="D50" s="28">
        <v>26079</v>
      </c>
      <c r="E50" s="28">
        <v>86214</v>
      </c>
      <c r="F50" s="28">
        <v>13964</v>
      </c>
      <c r="G50" s="28">
        <v>144312</v>
      </c>
      <c r="H50" s="28">
        <v>102208</v>
      </c>
      <c r="J50" s="30">
        <f t="shared" si="0"/>
        <v>437681</v>
      </c>
    </row>
    <row r="51" spans="1:10">
      <c r="A51" s="38" t="s">
        <v>89</v>
      </c>
      <c r="B51" s="39" t="s">
        <v>879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J51" s="30">
        <f t="shared" si="0"/>
        <v>0</v>
      </c>
    </row>
    <row r="52" spans="1:10" ht="25.5">
      <c r="A52" s="38" t="s">
        <v>91</v>
      </c>
      <c r="B52" s="39" t="s">
        <v>880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J52" s="30">
        <f t="shared" si="0"/>
        <v>0</v>
      </c>
    </row>
    <row r="53" spans="1:10" ht="25.5">
      <c r="A53" s="4" t="s">
        <v>92</v>
      </c>
      <c r="B53" s="40" t="s">
        <v>881</v>
      </c>
      <c r="C53" s="31">
        <v>64904</v>
      </c>
      <c r="D53" s="31">
        <v>26079</v>
      </c>
      <c r="E53" s="31">
        <v>86214</v>
      </c>
      <c r="F53" s="31">
        <v>13964</v>
      </c>
      <c r="G53" s="31">
        <v>144312</v>
      </c>
      <c r="H53" s="31">
        <v>102208</v>
      </c>
      <c r="J53" s="31">
        <f t="shared" si="0"/>
        <v>437681</v>
      </c>
    </row>
    <row r="54" spans="1:10">
      <c r="A54" s="38" t="s">
        <v>94</v>
      </c>
      <c r="B54" s="39" t="s">
        <v>882</v>
      </c>
      <c r="C54" s="28">
        <v>154412474</v>
      </c>
      <c r="D54" s="28">
        <v>458032</v>
      </c>
      <c r="E54" s="28">
        <v>128494</v>
      </c>
      <c r="F54" s="28">
        <v>418769</v>
      </c>
      <c r="G54" s="28">
        <v>1280264</v>
      </c>
      <c r="H54" s="28">
        <v>216987</v>
      </c>
      <c r="J54" s="30">
        <f t="shared" si="0"/>
        <v>156915020</v>
      </c>
    </row>
    <row r="55" spans="1:10">
      <c r="A55" s="38" t="s">
        <v>96</v>
      </c>
      <c r="B55" s="39" t="s">
        <v>883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J55" s="30">
        <f t="shared" si="0"/>
        <v>0</v>
      </c>
    </row>
    <row r="56" spans="1:10">
      <c r="A56" s="4" t="s">
        <v>97</v>
      </c>
      <c r="B56" s="40" t="s">
        <v>884</v>
      </c>
      <c r="C56" s="8">
        <v>154412474</v>
      </c>
      <c r="D56" s="8">
        <v>458032</v>
      </c>
      <c r="E56" s="8">
        <v>128494</v>
      </c>
      <c r="F56" s="8">
        <v>418769</v>
      </c>
      <c r="G56" s="8">
        <v>1280264</v>
      </c>
      <c r="H56" s="8">
        <v>216987</v>
      </c>
      <c r="J56" s="31">
        <f t="shared" si="0"/>
        <v>156915020</v>
      </c>
    </row>
    <row r="57" spans="1:10">
      <c r="A57" s="38" t="s">
        <v>99</v>
      </c>
      <c r="B57" s="39" t="s">
        <v>885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J57" s="30">
        <f t="shared" si="0"/>
        <v>0</v>
      </c>
    </row>
    <row r="58" spans="1:10">
      <c r="A58" s="38" t="s">
        <v>101</v>
      </c>
      <c r="B58" s="39" t="s">
        <v>886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J58" s="30">
        <f t="shared" si="0"/>
        <v>0</v>
      </c>
    </row>
    <row r="59" spans="1:10">
      <c r="A59" s="4" t="s">
        <v>102</v>
      </c>
      <c r="B59" s="40" t="s">
        <v>887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J59" s="30">
        <f t="shared" si="0"/>
        <v>0</v>
      </c>
    </row>
    <row r="60" spans="1:10">
      <c r="A60" s="4" t="s">
        <v>104</v>
      </c>
      <c r="B60" s="40" t="s">
        <v>888</v>
      </c>
      <c r="C60" s="8">
        <v>154477378</v>
      </c>
      <c r="D60" s="8">
        <v>484111</v>
      </c>
      <c r="E60" s="8">
        <v>214708</v>
      </c>
      <c r="F60" s="8">
        <v>432733</v>
      </c>
      <c r="G60" s="8">
        <v>1424576</v>
      </c>
      <c r="H60" s="8">
        <v>319195</v>
      </c>
      <c r="J60" s="31">
        <f t="shared" si="0"/>
        <v>157352701</v>
      </c>
    </row>
    <row r="61" spans="1:10" ht="38.25">
      <c r="A61" s="38" t="s">
        <v>106</v>
      </c>
      <c r="B61" s="39" t="s">
        <v>889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J61" s="30">
        <f t="shared" si="0"/>
        <v>0</v>
      </c>
    </row>
    <row r="62" spans="1:10" ht="51">
      <c r="A62" s="38" t="s">
        <v>108</v>
      </c>
      <c r="B62" s="39" t="s">
        <v>890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J62" s="30">
        <f t="shared" si="0"/>
        <v>0</v>
      </c>
    </row>
    <row r="63" spans="1:10" ht="38.25">
      <c r="A63" s="38" t="s">
        <v>110</v>
      </c>
      <c r="B63" s="39" t="s">
        <v>891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J63" s="30">
        <f t="shared" si="0"/>
        <v>0</v>
      </c>
    </row>
    <row r="64" spans="1:10" ht="51">
      <c r="A64" s="38" t="s">
        <v>111</v>
      </c>
      <c r="B64" s="39" t="s">
        <v>892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J64" s="30">
        <f t="shared" si="0"/>
        <v>0</v>
      </c>
    </row>
    <row r="65" spans="1:10" ht="38.25">
      <c r="A65" s="38" t="s">
        <v>112</v>
      </c>
      <c r="B65" s="39" t="s">
        <v>893</v>
      </c>
      <c r="C65" s="28">
        <v>27995977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J65" s="30">
        <f t="shared" si="0"/>
        <v>27995977</v>
      </c>
    </row>
    <row r="66" spans="1:10" ht="25.5">
      <c r="A66" s="38" t="s">
        <v>114</v>
      </c>
      <c r="B66" s="39" t="s">
        <v>894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J66" s="30">
        <f t="shared" si="0"/>
        <v>0</v>
      </c>
    </row>
    <row r="67" spans="1:10" ht="38.25">
      <c r="A67" s="38" t="s">
        <v>115</v>
      </c>
      <c r="B67" s="39" t="s">
        <v>895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J67" s="30">
        <f t="shared" si="0"/>
        <v>0</v>
      </c>
    </row>
    <row r="68" spans="1:10" ht="38.25">
      <c r="A68" s="38" t="s">
        <v>117</v>
      </c>
      <c r="B68" s="39" t="s">
        <v>896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J68" s="30">
        <f t="shared" si="0"/>
        <v>0</v>
      </c>
    </row>
    <row r="69" spans="1:10" ht="25.5">
      <c r="A69" s="38" t="s">
        <v>119</v>
      </c>
      <c r="B69" s="39" t="s">
        <v>897</v>
      </c>
      <c r="C69" s="28">
        <v>18189108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J69" s="30">
        <f t="shared" ref="J69:J132" si="1">+C69+D69+E69+F69+G69+H69</f>
        <v>18189108</v>
      </c>
    </row>
    <row r="70" spans="1:10" ht="25.5">
      <c r="A70" s="38" t="s">
        <v>121</v>
      </c>
      <c r="B70" s="39" t="s">
        <v>898</v>
      </c>
      <c r="C70" s="28">
        <v>3303919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J70" s="30">
        <f t="shared" si="1"/>
        <v>3303919</v>
      </c>
    </row>
    <row r="71" spans="1:10" ht="25.5">
      <c r="A71" s="38" t="s">
        <v>123</v>
      </c>
      <c r="B71" s="39" t="s">
        <v>899</v>
      </c>
      <c r="C71" s="28">
        <v>6502950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J71" s="30">
        <f t="shared" si="1"/>
        <v>6502950</v>
      </c>
    </row>
    <row r="72" spans="1:10" ht="38.25">
      <c r="A72" s="38" t="s">
        <v>125</v>
      </c>
      <c r="B72" s="39" t="s">
        <v>900</v>
      </c>
      <c r="C72" s="28">
        <v>189399</v>
      </c>
      <c r="D72" s="28">
        <v>158761</v>
      </c>
      <c r="E72" s="28">
        <v>25000</v>
      </c>
      <c r="F72" s="28">
        <v>0</v>
      </c>
      <c r="G72" s="28">
        <v>0</v>
      </c>
      <c r="H72" s="28">
        <v>0</v>
      </c>
      <c r="J72" s="30">
        <f t="shared" si="1"/>
        <v>373160</v>
      </c>
    </row>
    <row r="73" spans="1:10" ht="51">
      <c r="A73" s="38" t="s">
        <v>127</v>
      </c>
      <c r="B73" s="39" t="s">
        <v>901</v>
      </c>
      <c r="C73" s="28">
        <v>149133</v>
      </c>
      <c r="D73" s="28">
        <v>132596</v>
      </c>
      <c r="E73" s="28">
        <v>19685</v>
      </c>
      <c r="F73" s="28">
        <v>0</v>
      </c>
      <c r="G73" s="28">
        <v>0</v>
      </c>
      <c r="H73" s="28">
        <v>0</v>
      </c>
      <c r="J73" s="30">
        <f t="shared" si="1"/>
        <v>301414</v>
      </c>
    </row>
    <row r="74" spans="1:10" ht="25.5">
      <c r="A74" s="38" t="s">
        <v>129</v>
      </c>
      <c r="B74" s="39" t="s">
        <v>902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J74" s="30">
        <f t="shared" si="1"/>
        <v>0</v>
      </c>
    </row>
    <row r="75" spans="1:10" ht="25.5">
      <c r="A75" s="38" t="s">
        <v>131</v>
      </c>
      <c r="B75" s="39" t="s">
        <v>903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J75" s="30">
        <f t="shared" si="1"/>
        <v>0</v>
      </c>
    </row>
    <row r="76" spans="1:10" ht="38.25">
      <c r="A76" s="38" t="s">
        <v>133</v>
      </c>
      <c r="B76" s="39" t="s">
        <v>904</v>
      </c>
      <c r="C76" s="28">
        <v>40266</v>
      </c>
      <c r="D76" s="28">
        <v>26165</v>
      </c>
      <c r="E76" s="28">
        <v>5315</v>
      </c>
      <c r="F76" s="28">
        <v>0</v>
      </c>
      <c r="G76" s="28">
        <v>0</v>
      </c>
      <c r="H76" s="28">
        <v>0</v>
      </c>
      <c r="J76" s="30">
        <f t="shared" si="1"/>
        <v>71746</v>
      </c>
    </row>
    <row r="77" spans="1:10" ht="38.25">
      <c r="A77" s="38" t="s">
        <v>134</v>
      </c>
      <c r="B77" s="39" t="s">
        <v>905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J77" s="30">
        <f t="shared" si="1"/>
        <v>0</v>
      </c>
    </row>
    <row r="78" spans="1:10" ht="38.25">
      <c r="A78" s="38" t="s">
        <v>136</v>
      </c>
      <c r="B78" s="39" t="s">
        <v>906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J78" s="30">
        <f t="shared" si="1"/>
        <v>0</v>
      </c>
    </row>
    <row r="79" spans="1:10" ht="38.25">
      <c r="A79" s="38" t="s">
        <v>137</v>
      </c>
      <c r="B79" s="39" t="s">
        <v>907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J79" s="30">
        <f t="shared" si="1"/>
        <v>0</v>
      </c>
    </row>
    <row r="80" spans="1:10" ht="25.5">
      <c r="A80" s="38" t="s">
        <v>139</v>
      </c>
      <c r="B80" s="39" t="s">
        <v>908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J80" s="30">
        <f t="shared" si="1"/>
        <v>0</v>
      </c>
    </row>
    <row r="81" spans="1:10" ht="25.5">
      <c r="A81" s="38" t="s">
        <v>141</v>
      </c>
      <c r="B81" s="39" t="s">
        <v>909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J81" s="30">
        <f t="shared" si="1"/>
        <v>0</v>
      </c>
    </row>
    <row r="82" spans="1:10" ht="38.25">
      <c r="A82" s="38" t="s">
        <v>143</v>
      </c>
      <c r="B82" s="39" t="s">
        <v>910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J82" s="30">
        <f t="shared" si="1"/>
        <v>0</v>
      </c>
    </row>
    <row r="83" spans="1:10" ht="25.5">
      <c r="A83" s="38" t="s">
        <v>145</v>
      </c>
      <c r="B83" s="39" t="s">
        <v>911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J83" s="30">
        <f t="shared" si="1"/>
        <v>0</v>
      </c>
    </row>
    <row r="84" spans="1:10" ht="25.5">
      <c r="A84" s="38" t="s">
        <v>147</v>
      </c>
      <c r="B84" s="39" t="s">
        <v>912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J84" s="30">
        <f t="shared" si="1"/>
        <v>0</v>
      </c>
    </row>
    <row r="85" spans="1:10" ht="38.25">
      <c r="A85" s="38" t="s">
        <v>149</v>
      </c>
      <c r="B85" s="39" t="s">
        <v>913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J85" s="30">
        <f t="shared" si="1"/>
        <v>0</v>
      </c>
    </row>
    <row r="86" spans="1:10" ht="25.5">
      <c r="A86" s="38" t="s">
        <v>151</v>
      </c>
      <c r="B86" s="39" t="s">
        <v>914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J86" s="30">
        <f t="shared" si="1"/>
        <v>0</v>
      </c>
    </row>
    <row r="87" spans="1:10" ht="38.25">
      <c r="A87" s="38" t="s">
        <v>152</v>
      </c>
      <c r="B87" s="39" t="s">
        <v>915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J87" s="30">
        <f t="shared" si="1"/>
        <v>0</v>
      </c>
    </row>
    <row r="88" spans="1:10" ht="38.25">
      <c r="A88" s="38" t="s">
        <v>154</v>
      </c>
      <c r="B88" s="39" t="s">
        <v>916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J88" s="30">
        <f t="shared" si="1"/>
        <v>0</v>
      </c>
    </row>
    <row r="89" spans="1:10" ht="51">
      <c r="A89" s="38" t="s">
        <v>156</v>
      </c>
      <c r="B89" s="39" t="s">
        <v>917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J89" s="30">
        <f t="shared" si="1"/>
        <v>0</v>
      </c>
    </row>
    <row r="90" spans="1:10" ht="63.75">
      <c r="A90" s="38" t="s">
        <v>157</v>
      </c>
      <c r="B90" s="39" t="s">
        <v>918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J90" s="30">
        <f t="shared" si="1"/>
        <v>0</v>
      </c>
    </row>
    <row r="91" spans="1:10" ht="51">
      <c r="A91" s="38" t="s">
        <v>159</v>
      </c>
      <c r="B91" s="39" t="s">
        <v>919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J91" s="30">
        <f t="shared" si="1"/>
        <v>0</v>
      </c>
    </row>
    <row r="92" spans="1:10" ht="38.25">
      <c r="A92" s="38" t="s">
        <v>161</v>
      </c>
      <c r="B92" s="39" t="s">
        <v>920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J92" s="30">
        <f t="shared" si="1"/>
        <v>0</v>
      </c>
    </row>
    <row r="93" spans="1:10" ht="51">
      <c r="A93" s="38" t="s">
        <v>163</v>
      </c>
      <c r="B93" s="39" t="s">
        <v>921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J93" s="30">
        <f t="shared" si="1"/>
        <v>0</v>
      </c>
    </row>
    <row r="94" spans="1:10" ht="63.75">
      <c r="A94" s="38" t="s">
        <v>165</v>
      </c>
      <c r="B94" s="39" t="s">
        <v>922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J94" s="30">
        <f t="shared" si="1"/>
        <v>0</v>
      </c>
    </row>
    <row r="95" spans="1:10" ht="51">
      <c r="A95" s="38" t="s">
        <v>167</v>
      </c>
      <c r="B95" s="39" t="s">
        <v>923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J95" s="30">
        <f t="shared" si="1"/>
        <v>0</v>
      </c>
    </row>
    <row r="96" spans="1:10" ht="38.25">
      <c r="A96" s="38" t="s">
        <v>169</v>
      </c>
      <c r="B96" s="39" t="s">
        <v>924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J96" s="30">
        <f t="shared" si="1"/>
        <v>0</v>
      </c>
    </row>
    <row r="97" spans="1:10" ht="38.25">
      <c r="A97" s="38" t="s">
        <v>170</v>
      </c>
      <c r="B97" s="39" t="s">
        <v>925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J97" s="30">
        <f t="shared" si="1"/>
        <v>0</v>
      </c>
    </row>
    <row r="98" spans="1:10" ht="38.25">
      <c r="A98" s="38" t="s">
        <v>172</v>
      </c>
      <c r="B98" s="39" t="s">
        <v>926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J98" s="30">
        <f t="shared" si="1"/>
        <v>0</v>
      </c>
    </row>
    <row r="99" spans="1:10" ht="38.25">
      <c r="A99" s="38" t="s">
        <v>174</v>
      </c>
      <c r="B99" s="39" t="s">
        <v>927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J99" s="30">
        <f t="shared" si="1"/>
        <v>0</v>
      </c>
    </row>
    <row r="100" spans="1:10" ht="38.25">
      <c r="A100" s="38" t="s">
        <v>175</v>
      </c>
      <c r="B100" s="39" t="s">
        <v>928</v>
      </c>
      <c r="C100" s="28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J100" s="30">
        <f t="shared" si="1"/>
        <v>0</v>
      </c>
    </row>
    <row r="101" spans="1:10" ht="38.25">
      <c r="A101" s="38" t="s">
        <v>176</v>
      </c>
      <c r="B101" s="39" t="s">
        <v>929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J101" s="30">
        <f t="shared" si="1"/>
        <v>0</v>
      </c>
    </row>
    <row r="102" spans="1:10" ht="38.25">
      <c r="A102" s="38" t="s">
        <v>177</v>
      </c>
      <c r="B102" s="39" t="s">
        <v>930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J102" s="30">
        <f t="shared" si="1"/>
        <v>0</v>
      </c>
    </row>
    <row r="103" spans="1:10" ht="38.25">
      <c r="A103" s="38" t="s">
        <v>179</v>
      </c>
      <c r="B103" s="39" t="s">
        <v>931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J103" s="30">
        <f t="shared" si="1"/>
        <v>0</v>
      </c>
    </row>
    <row r="104" spans="1:10" ht="25.5">
      <c r="A104" s="4" t="s">
        <v>181</v>
      </c>
      <c r="B104" s="40" t="s">
        <v>932</v>
      </c>
      <c r="C104" s="31">
        <v>28185376</v>
      </c>
      <c r="D104" s="31">
        <v>158761</v>
      </c>
      <c r="E104" s="31">
        <v>25000</v>
      </c>
      <c r="F104" s="31">
        <v>0</v>
      </c>
      <c r="G104" s="31">
        <v>0</v>
      </c>
      <c r="H104" s="31">
        <v>0</v>
      </c>
      <c r="J104" s="31">
        <f t="shared" si="1"/>
        <v>28369137</v>
      </c>
    </row>
    <row r="105" spans="1:10" ht="51">
      <c r="A105" s="38" t="s">
        <v>182</v>
      </c>
      <c r="B105" s="39" t="s">
        <v>933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J105" s="30">
        <f t="shared" si="1"/>
        <v>0</v>
      </c>
    </row>
    <row r="106" spans="1:10" ht="51">
      <c r="A106" s="38" t="s">
        <v>184</v>
      </c>
      <c r="B106" s="39" t="s">
        <v>934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J106" s="30">
        <f t="shared" si="1"/>
        <v>0</v>
      </c>
    </row>
    <row r="107" spans="1:10" ht="51">
      <c r="A107" s="38" t="s">
        <v>186</v>
      </c>
      <c r="B107" s="39" t="s">
        <v>935</v>
      </c>
      <c r="C107" s="28">
        <v>0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J107" s="30">
        <f t="shared" si="1"/>
        <v>0</v>
      </c>
    </row>
    <row r="108" spans="1:10" ht="51">
      <c r="A108" s="38" t="s">
        <v>188</v>
      </c>
      <c r="B108" s="39" t="s">
        <v>936</v>
      </c>
      <c r="C108" s="28">
        <v>0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J108" s="30">
        <f t="shared" si="1"/>
        <v>0</v>
      </c>
    </row>
    <row r="109" spans="1:10" ht="38.25">
      <c r="A109" s="38" t="s">
        <v>189</v>
      </c>
      <c r="B109" s="39" t="s">
        <v>937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J109" s="30">
        <f t="shared" si="1"/>
        <v>0</v>
      </c>
    </row>
    <row r="110" spans="1:10" ht="25.5">
      <c r="A110" s="38" t="s">
        <v>191</v>
      </c>
      <c r="B110" s="39" t="s">
        <v>938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J110" s="30">
        <f t="shared" si="1"/>
        <v>0</v>
      </c>
    </row>
    <row r="111" spans="1:10" ht="38.25">
      <c r="A111" s="38" t="s">
        <v>193</v>
      </c>
      <c r="B111" s="39" t="s">
        <v>939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J111" s="30">
        <f t="shared" si="1"/>
        <v>0</v>
      </c>
    </row>
    <row r="112" spans="1:10" ht="38.25">
      <c r="A112" s="38" t="s">
        <v>195</v>
      </c>
      <c r="B112" s="39" t="s">
        <v>940</v>
      </c>
      <c r="C112" s="28">
        <v>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J112" s="30">
        <f t="shared" si="1"/>
        <v>0</v>
      </c>
    </row>
    <row r="113" spans="1:10" ht="25.5">
      <c r="A113" s="38" t="s">
        <v>197</v>
      </c>
      <c r="B113" s="39" t="s">
        <v>941</v>
      </c>
      <c r="C113" s="28">
        <v>0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J113" s="30">
        <f t="shared" si="1"/>
        <v>0</v>
      </c>
    </row>
    <row r="114" spans="1:10" ht="38.25">
      <c r="A114" s="38" t="s">
        <v>199</v>
      </c>
      <c r="B114" s="39" t="s">
        <v>942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J114" s="30">
        <f t="shared" si="1"/>
        <v>0</v>
      </c>
    </row>
    <row r="115" spans="1:10" ht="38.25">
      <c r="A115" s="38" t="s">
        <v>201</v>
      </c>
      <c r="B115" s="39" t="s">
        <v>943</v>
      </c>
      <c r="C115" s="28">
        <v>0</v>
      </c>
      <c r="D115" s="28">
        <v>0</v>
      </c>
      <c r="E115" s="28">
        <v>0</v>
      </c>
      <c r="F115" s="28">
        <v>0</v>
      </c>
      <c r="G115" s="28">
        <v>0</v>
      </c>
      <c r="H115" s="28">
        <v>0</v>
      </c>
      <c r="J115" s="30">
        <f t="shared" si="1"/>
        <v>0</v>
      </c>
    </row>
    <row r="116" spans="1:10" ht="38.25">
      <c r="A116" s="38" t="s">
        <v>203</v>
      </c>
      <c r="B116" s="39" t="s">
        <v>944</v>
      </c>
      <c r="C116" s="28">
        <v>0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J116" s="30">
        <f t="shared" si="1"/>
        <v>0</v>
      </c>
    </row>
    <row r="117" spans="1:10" ht="51">
      <c r="A117" s="38" t="s">
        <v>205</v>
      </c>
      <c r="B117" s="39" t="s">
        <v>945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J117" s="30">
        <f t="shared" si="1"/>
        <v>0</v>
      </c>
    </row>
    <row r="118" spans="1:10" ht="25.5">
      <c r="A118" s="38" t="s">
        <v>207</v>
      </c>
      <c r="B118" s="39" t="s">
        <v>946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J118" s="30">
        <f t="shared" si="1"/>
        <v>0</v>
      </c>
    </row>
    <row r="119" spans="1:10" ht="25.5">
      <c r="A119" s="38" t="s">
        <v>209</v>
      </c>
      <c r="B119" s="39" t="s">
        <v>947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J119" s="30">
        <f t="shared" si="1"/>
        <v>0</v>
      </c>
    </row>
    <row r="120" spans="1:10" ht="38.25">
      <c r="A120" s="38" t="s">
        <v>211</v>
      </c>
      <c r="B120" s="39" t="s">
        <v>948</v>
      </c>
      <c r="C120" s="28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J120" s="30">
        <f t="shared" si="1"/>
        <v>0</v>
      </c>
    </row>
    <row r="121" spans="1:10" ht="38.25">
      <c r="A121" s="38" t="s">
        <v>213</v>
      </c>
      <c r="B121" s="39" t="s">
        <v>949</v>
      </c>
      <c r="C121" s="28">
        <v>0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J121" s="30">
        <f t="shared" si="1"/>
        <v>0</v>
      </c>
    </row>
    <row r="122" spans="1:10" ht="38.25">
      <c r="A122" s="38" t="s">
        <v>215</v>
      </c>
      <c r="B122" s="39" t="s">
        <v>950</v>
      </c>
      <c r="C122" s="28">
        <v>0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J122" s="30">
        <f t="shared" si="1"/>
        <v>0</v>
      </c>
    </row>
    <row r="123" spans="1:10" ht="38.25">
      <c r="A123" s="38" t="s">
        <v>217</v>
      </c>
      <c r="B123" s="39" t="s">
        <v>951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J123" s="30">
        <f t="shared" si="1"/>
        <v>0</v>
      </c>
    </row>
    <row r="124" spans="1:10" ht="38.25">
      <c r="A124" s="38" t="s">
        <v>219</v>
      </c>
      <c r="B124" s="39" t="s">
        <v>952</v>
      </c>
      <c r="C124" s="28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J124" s="30">
        <f t="shared" si="1"/>
        <v>0</v>
      </c>
    </row>
    <row r="125" spans="1:10" ht="38.25">
      <c r="A125" s="38" t="s">
        <v>220</v>
      </c>
      <c r="B125" s="39" t="s">
        <v>953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J125" s="30">
        <f t="shared" si="1"/>
        <v>0</v>
      </c>
    </row>
    <row r="126" spans="1:10" ht="38.25">
      <c r="A126" s="38" t="s">
        <v>221</v>
      </c>
      <c r="B126" s="39" t="s">
        <v>954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J126" s="30">
        <f t="shared" si="1"/>
        <v>0</v>
      </c>
    </row>
    <row r="127" spans="1:10" ht="38.25">
      <c r="A127" s="38" t="s">
        <v>223</v>
      </c>
      <c r="B127" s="39" t="s">
        <v>955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J127" s="30">
        <f t="shared" si="1"/>
        <v>0</v>
      </c>
    </row>
    <row r="128" spans="1:10" ht="38.25">
      <c r="A128" s="38" t="s">
        <v>225</v>
      </c>
      <c r="B128" s="39" t="s">
        <v>956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J128" s="30">
        <f t="shared" si="1"/>
        <v>0</v>
      </c>
    </row>
    <row r="129" spans="1:10" ht="38.25">
      <c r="A129" s="38" t="s">
        <v>227</v>
      </c>
      <c r="B129" s="39" t="s">
        <v>957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J129" s="30">
        <f t="shared" si="1"/>
        <v>0</v>
      </c>
    </row>
    <row r="130" spans="1:10" ht="38.25">
      <c r="A130" s="38" t="s">
        <v>229</v>
      </c>
      <c r="B130" s="39" t="s">
        <v>958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J130" s="30">
        <f t="shared" si="1"/>
        <v>0</v>
      </c>
    </row>
    <row r="131" spans="1:10" ht="38.25">
      <c r="A131" s="38" t="s">
        <v>230</v>
      </c>
      <c r="B131" s="39" t="s">
        <v>959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28">
        <v>0</v>
      </c>
      <c r="J131" s="30">
        <f t="shared" si="1"/>
        <v>0</v>
      </c>
    </row>
    <row r="132" spans="1:10" ht="38.25">
      <c r="A132" s="38" t="s">
        <v>232</v>
      </c>
      <c r="B132" s="39" t="s">
        <v>960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J132" s="30">
        <f t="shared" si="1"/>
        <v>0</v>
      </c>
    </row>
    <row r="133" spans="1:10" ht="51">
      <c r="A133" s="38" t="s">
        <v>233</v>
      </c>
      <c r="B133" s="39" t="s">
        <v>961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J133" s="30">
        <f t="shared" ref="J133:J196" si="2">+C133+D133+E133+F133+G133+H133</f>
        <v>0</v>
      </c>
    </row>
    <row r="134" spans="1:10" ht="63.75">
      <c r="A134" s="38" t="s">
        <v>235</v>
      </c>
      <c r="B134" s="39" t="s">
        <v>962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J134" s="30">
        <f t="shared" si="2"/>
        <v>0</v>
      </c>
    </row>
    <row r="135" spans="1:10" ht="51">
      <c r="A135" s="38" t="s">
        <v>237</v>
      </c>
      <c r="B135" s="39" t="s">
        <v>963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J135" s="30">
        <f t="shared" si="2"/>
        <v>0</v>
      </c>
    </row>
    <row r="136" spans="1:10" ht="38.25">
      <c r="A136" s="38" t="s">
        <v>239</v>
      </c>
      <c r="B136" s="39" t="s">
        <v>964</v>
      </c>
      <c r="C136" s="28">
        <v>0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J136" s="30">
        <f t="shared" si="2"/>
        <v>0</v>
      </c>
    </row>
    <row r="137" spans="1:10" ht="51">
      <c r="A137" s="38" t="s">
        <v>241</v>
      </c>
      <c r="B137" s="39" t="s">
        <v>965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J137" s="30">
        <f t="shared" si="2"/>
        <v>0</v>
      </c>
    </row>
    <row r="138" spans="1:10" ht="63.75">
      <c r="A138" s="38" t="s">
        <v>243</v>
      </c>
      <c r="B138" s="39" t="s">
        <v>966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J138" s="30">
        <f t="shared" si="2"/>
        <v>0</v>
      </c>
    </row>
    <row r="139" spans="1:10" ht="51">
      <c r="A139" s="38" t="s">
        <v>245</v>
      </c>
      <c r="B139" s="39" t="s">
        <v>967</v>
      </c>
      <c r="C139" s="28">
        <v>0</v>
      </c>
      <c r="D139" s="28">
        <v>0</v>
      </c>
      <c r="E139" s="28">
        <v>0</v>
      </c>
      <c r="F139" s="28">
        <v>0</v>
      </c>
      <c r="G139" s="28">
        <v>0</v>
      </c>
      <c r="H139" s="28">
        <v>0</v>
      </c>
      <c r="J139" s="30">
        <f t="shared" si="2"/>
        <v>0</v>
      </c>
    </row>
    <row r="140" spans="1:10" ht="38.25">
      <c r="A140" s="38" t="s">
        <v>247</v>
      </c>
      <c r="B140" s="39" t="s">
        <v>968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J140" s="30">
        <f t="shared" si="2"/>
        <v>0</v>
      </c>
    </row>
    <row r="141" spans="1:10" ht="38.25">
      <c r="A141" s="38" t="s">
        <v>249</v>
      </c>
      <c r="B141" s="39" t="s">
        <v>969</v>
      </c>
      <c r="C141" s="28">
        <v>0</v>
      </c>
      <c r="D141" s="28">
        <v>0</v>
      </c>
      <c r="E141" s="28">
        <v>0</v>
      </c>
      <c r="F141" s="28">
        <v>0</v>
      </c>
      <c r="G141" s="28">
        <v>0</v>
      </c>
      <c r="H141" s="28">
        <v>0</v>
      </c>
      <c r="J141" s="30">
        <f t="shared" si="2"/>
        <v>0</v>
      </c>
    </row>
    <row r="142" spans="1:10" ht="38.25">
      <c r="A142" s="38" t="s">
        <v>251</v>
      </c>
      <c r="B142" s="39" t="s">
        <v>970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J142" s="30">
        <f t="shared" si="2"/>
        <v>0</v>
      </c>
    </row>
    <row r="143" spans="1:10" ht="38.25">
      <c r="A143" s="38" t="s">
        <v>253</v>
      </c>
      <c r="B143" s="39" t="s">
        <v>971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J143" s="30">
        <f t="shared" si="2"/>
        <v>0</v>
      </c>
    </row>
    <row r="144" spans="1:10" ht="38.25">
      <c r="A144" s="38" t="s">
        <v>254</v>
      </c>
      <c r="B144" s="39" t="s">
        <v>972</v>
      </c>
      <c r="C144" s="28">
        <v>0</v>
      </c>
      <c r="D144" s="28">
        <v>0</v>
      </c>
      <c r="E144" s="28">
        <v>0</v>
      </c>
      <c r="F144" s="28">
        <v>0</v>
      </c>
      <c r="G144" s="28">
        <v>0</v>
      </c>
      <c r="H144" s="28">
        <v>0</v>
      </c>
      <c r="J144" s="30">
        <f t="shared" si="2"/>
        <v>0</v>
      </c>
    </row>
    <row r="145" spans="1:10" ht="25.5">
      <c r="A145" s="4" t="s">
        <v>256</v>
      </c>
      <c r="B145" s="40" t="s">
        <v>973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J145" s="30">
        <f t="shared" si="2"/>
        <v>0</v>
      </c>
    </row>
    <row r="146" spans="1:10">
      <c r="A146" s="38" t="s">
        <v>258</v>
      </c>
      <c r="B146" s="39" t="s">
        <v>974</v>
      </c>
      <c r="C146" s="28">
        <v>91155860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J146" s="30">
        <f t="shared" si="2"/>
        <v>91155860</v>
      </c>
    </row>
    <row r="147" spans="1:10" ht="25.5">
      <c r="A147" s="38" t="s">
        <v>260</v>
      </c>
      <c r="B147" s="39" t="s">
        <v>975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J147" s="30">
        <f t="shared" si="2"/>
        <v>0</v>
      </c>
    </row>
    <row r="148" spans="1:10" ht="25.5">
      <c r="A148" s="38" t="s">
        <v>262</v>
      </c>
      <c r="B148" s="39" t="s">
        <v>976</v>
      </c>
      <c r="C148" s="28">
        <v>0</v>
      </c>
      <c r="D148" s="28">
        <v>0</v>
      </c>
      <c r="E148" s="28">
        <v>0</v>
      </c>
      <c r="F148" s="28">
        <v>0</v>
      </c>
      <c r="G148" s="28">
        <v>0</v>
      </c>
      <c r="H148" s="28">
        <v>0</v>
      </c>
      <c r="J148" s="30">
        <f t="shared" si="2"/>
        <v>0</v>
      </c>
    </row>
    <row r="149" spans="1:10">
      <c r="A149" s="38" t="s">
        <v>264</v>
      </c>
      <c r="B149" s="39" t="s">
        <v>977</v>
      </c>
      <c r="C149" s="28">
        <v>0</v>
      </c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J149" s="30">
        <f t="shared" si="2"/>
        <v>0</v>
      </c>
    </row>
    <row r="150" spans="1:10" ht="25.5">
      <c r="A150" s="38" t="s">
        <v>266</v>
      </c>
      <c r="B150" s="39" t="s">
        <v>978</v>
      </c>
      <c r="C150" s="28">
        <v>0</v>
      </c>
      <c r="D150" s="28">
        <v>0</v>
      </c>
      <c r="E150" s="28">
        <v>0</v>
      </c>
      <c r="F150" s="28">
        <v>0</v>
      </c>
      <c r="G150" s="28">
        <v>0</v>
      </c>
      <c r="H150" s="28">
        <v>0</v>
      </c>
      <c r="J150" s="30">
        <f t="shared" si="2"/>
        <v>0</v>
      </c>
    </row>
    <row r="151" spans="1:10" ht="25.5">
      <c r="A151" s="38" t="s">
        <v>268</v>
      </c>
      <c r="B151" s="39" t="s">
        <v>979</v>
      </c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28">
        <v>0</v>
      </c>
      <c r="J151" s="30">
        <f t="shared" si="2"/>
        <v>0</v>
      </c>
    </row>
    <row r="152" spans="1:10" ht="25.5">
      <c r="A152" s="38" t="s">
        <v>270</v>
      </c>
      <c r="B152" s="39" t="s">
        <v>980</v>
      </c>
      <c r="C152" s="28">
        <v>91155860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J152" s="30">
        <f t="shared" si="2"/>
        <v>91155860</v>
      </c>
    </row>
    <row r="153" spans="1:10" ht="25.5">
      <c r="A153" s="38" t="s">
        <v>272</v>
      </c>
      <c r="B153" s="39" t="s">
        <v>981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28">
        <v>0</v>
      </c>
      <c r="J153" s="30">
        <f t="shared" si="2"/>
        <v>0</v>
      </c>
    </row>
    <row r="154" spans="1:10" ht="25.5">
      <c r="A154" s="38" t="s">
        <v>274</v>
      </c>
      <c r="B154" s="39" t="s">
        <v>982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J154" s="30">
        <f t="shared" si="2"/>
        <v>0</v>
      </c>
    </row>
    <row r="155" spans="1:10">
      <c r="A155" s="38" t="s">
        <v>275</v>
      </c>
      <c r="B155" s="39" t="s">
        <v>983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J155" s="30">
        <f t="shared" si="2"/>
        <v>0</v>
      </c>
    </row>
    <row r="156" spans="1:10" ht="38.25">
      <c r="A156" s="38" t="s">
        <v>277</v>
      </c>
      <c r="B156" s="39" t="s">
        <v>984</v>
      </c>
      <c r="C156" s="28">
        <v>545471094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J156" s="30">
        <f t="shared" si="2"/>
        <v>545471094</v>
      </c>
    </row>
    <row r="157" spans="1:10" ht="38.25">
      <c r="A157" s="38" t="s">
        <v>279</v>
      </c>
      <c r="B157" s="39" t="s">
        <v>985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J157" s="30">
        <f t="shared" si="2"/>
        <v>0</v>
      </c>
    </row>
    <row r="158" spans="1:10" ht="38.25">
      <c r="A158" s="38" t="s">
        <v>281</v>
      </c>
      <c r="B158" s="39" t="s">
        <v>986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J158" s="30">
        <f t="shared" si="2"/>
        <v>0</v>
      </c>
    </row>
    <row r="159" spans="1:10" ht="25.5">
      <c r="A159" s="38" t="s">
        <v>283</v>
      </c>
      <c r="B159" s="39" t="s">
        <v>987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J159" s="30">
        <f t="shared" si="2"/>
        <v>0</v>
      </c>
    </row>
    <row r="160" spans="1:10" ht="25.5">
      <c r="A160" s="38" t="s">
        <v>285</v>
      </c>
      <c r="B160" s="39" t="s">
        <v>988</v>
      </c>
      <c r="C160" s="28">
        <v>0</v>
      </c>
      <c r="D160" s="28">
        <v>0</v>
      </c>
      <c r="E160" s="28">
        <v>0</v>
      </c>
      <c r="F160" s="28">
        <v>0</v>
      </c>
      <c r="G160" s="28">
        <v>0</v>
      </c>
      <c r="H160" s="28">
        <v>0</v>
      </c>
      <c r="J160" s="30">
        <f t="shared" si="2"/>
        <v>0</v>
      </c>
    </row>
    <row r="161" spans="1:10" ht="25.5">
      <c r="A161" s="4" t="s">
        <v>287</v>
      </c>
      <c r="B161" s="40" t="s">
        <v>989</v>
      </c>
      <c r="C161" s="8">
        <v>636626954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J161" s="31">
        <f t="shared" si="2"/>
        <v>636626954</v>
      </c>
    </row>
    <row r="162" spans="1:10">
      <c r="A162" s="4" t="s">
        <v>289</v>
      </c>
      <c r="B162" s="40" t="s">
        <v>990</v>
      </c>
      <c r="C162" s="8">
        <v>664812330</v>
      </c>
      <c r="D162" s="8">
        <v>158761</v>
      </c>
      <c r="E162" s="8">
        <v>25000</v>
      </c>
      <c r="F162" s="8">
        <v>0</v>
      </c>
      <c r="G162" s="8">
        <v>0</v>
      </c>
      <c r="H162" s="8">
        <v>0</v>
      </c>
      <c r="J162" s="31">
        <f t="shared" si="2"/>
        <v>664996091</v>
      </c>
    </row>
    <row r="163" spans="1:10" ht="25.5">
      <c r="A163" s="38" t="s">
        <v>291</v>
      </c>
      <c r="B163" s="39" t="s">
        <v>991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J163" s="30">
        <f t="shared" si="2"/>
        <v>0</v>
      </c>
    </row>
    <row r="164" spans="1:10" ht="25.5">
      <c r="A164" s="38" t="s">
        <v>293</v>
      </c>
      <c r="B164" s="39" t="s">
        <v>992</v>
      </c>
      <c r="C164" s="28">
        <v>30242466</v>
      </c>
      <c r="D164" s="28">
        <v>0</v>
      </c>
      <c r="E164" s="28">
        <v>34708984</v>
      </c>
      <c r="F164" s="28">
        <v>1859892</v>
      </c>
      <c r="G164" s="28">
        <v>256755</v>
      </c>
      <c r="H164" s="28">
        <v>2845</v>
      </c>
      <c r="J164" s="30">
        <f t="shared" si="2"/>
        <v>67070942</v>
      </c>
    </row>
    <row r="165" spans="1:10" ht="38.25">
      <c r="A165" s="38" t="s">
        <v>295</v>
      </c>
      <c r="B165" s="39" t="s">
        <v>993</v>
      </c>
      <c r="C165" s="28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J165" s="30">
        <f t="shared" si="2"/>
        <v>0</v>
      </c>
    </row>
    <row r="166" spans="1:10" ht="25.5">
      <c r="A166" s="38" t="s">
        <v>296</v>
      </c>
      <c r="B166" s="39" t="s">
        <v>994</v>
      </c>
      <c r="C166" s="28">
        <v>-121191</v>
      </c>
      <c r="D166" s="28">
        <v>22020</v>
      </c>
      <c r="E166" s="28">
        <v>4038</v>
      </c>
      <c r="F166" s="28">
        <v>0</v>
      </c>
      <c r="G166" s="28">
        <v>0</v>
      </c>
      <c r="H166" s="28">
        <v>0</v>
      </c>
      <c r="J166" s="30">
        <f t="shared" si="2"/>
        <v>-95133</v>
      </c>
    </row>
    <row r="167" spans="1:10" ht="25.5">
      <c r="A167" s="4" t="s">
        <v>298</v>
      </c>
      <c r="B167" s="40" t="s">
        <v>995</v>
      </c>
      <c r="C167" s="8">
        <v>30121275</v>
      </c>
      <c r="D167" s="8">
        <v>22020</v>
      </c>
      <c r="E167" s="8">
        <v>34713022</v>
      </c>
      <c r="F167" s="8">
        <v>1859892</v>
      </c>
      <c r="G167" s="8">
        <v>256755</v>
      </c>
      <c r="H167" s="8">
        <v>2845</v>
      </c>
      <c r="J167" s="31">
        <f t="shared" si="2"/>
        <v>66975809</v>
      </c>
    </row>
    <row r="168" spans="1:10" ht="25.5">
      <c r="A168" s="38" t="s">
        <v>299</v>
      </c>
      <c r="B168" s="39" t="s">
        <v>996</v>
      </c>
      <c r="C168" s="28">
        <v>0</v>
      </c>
      <c r="D168" s="28">
        <v>0</v>
      </c>
      <c r="E168" s="28">
        <v>0</v>
      </c>
      <c r="F168" s="28">
        <v>0</v>
      </c>
      <c r="G168" s="28">
        <v>0</v>
      </c>
      <c r="H168" s="28">
        <v>0</v>
      </c>
      <c r="J168" s="30">
        <f t="shared" si="2"/>
        <v>0</v>
      </c>
    </row>
    <row r="169" spans="1:10">
      <c r="A169" s="38" t="s">
        <v>301</v>
      </c>
      <c r="B169" s="39" t="s">
        <v>997</v>
      </c>
      <c r="C169" s="28">
        <v>20992093</v>
      </c>
      <c r="D169" s="28">
        <v>-950862</v>
      </c>
      <c r="E169" s="28">
        <v>-4149879</v>
      </c>
      <c r="F169" s="28">
        <v>-450882</v>
      </c>
      <c r="G169" s="28">
        <v>322784</v>
      </c>
      <c r="H169" s="28">
        <v>221114</v>
      </c>
      <c r="J169" s="30">
        <f t="shared" si="2"/>
        <v>15984368</v>
      </c>
    </row>
    <row r="170" spans="1:10" ht="25.5">
      <c r="A170" s="4" t="s">
        <v>303</v>
      </c>
      <c r="B170" s="40" t="s">
        <v>998</v>
      </c>
      <c r="C170" s="8">
        <v>20992093</v>
      </c>
      <c r="D170" s="8">
        <v>-950862</v>
      </c>
      <c r="E170" s="8">
        <v>-4149879</v>
      </c>
      <c r="F170" s="8">
        <v>-450882</v>
      </c>
      <c r="G170" s="8">
        <v>322784</v>
      </c>
      <c r="H170" s="8">
        <v>221114</v>
      </c>
      <c r="J170" s="31">
        <f t="shared" si="2"/>
        <v>15984368</v>
      </c>
    </row>
    <row r="171" spans="1:10" ht="25.5">
      <c r="A171" s="38" t="s">
        <v>305</v>
      </c>
      <c r="B171" s="39" t="s">
        <v>999</v>
      </c>
      <c r="C171" s="28">
        <v>0</v>
      </c>
      <c r="D171" s="28">
        <v>6576609</v>
      </c>
      <c r="E171" s="28">
        <v>10042371</v>
      </c>
      <c r="F171" s="28">
        <v>0</v>
      </c>
      <c r="G171" s="28">
        <v>1457250</v>
      </c>
      <c r="H171" s="28">
        <v>0</v>
      </c>
      <c r="J171" s="30">
        <f t="shared" si="2"/>
        <v>18076230</v>
      </c>
    </row>
    <row r="172" spans="1:10" ht="38.25">
      <c r="A172" s="38" t="s">
        <v>307</v>
      </c>
      <c r="B172" s="39" t="s">
        <v>1000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J172" s="30">
        <f t="shared" si="2"/>
        <v>0</v>
      </c>
    </row>
    <row r="173" spans="1:10" ht="25.5">
      <c r="A173" s="4" t="s">
        <v>309</v>
      </c>
      <c r="B173" s="40" t="s">
        <v>1001</v>
      </c>
      <c r="C173" s="8">
        <v>0</v>
      </c>
      <c r="D173" s="8">
        <v>6576609</v>
      </c>
      <c r="E173" s="8">
        <v>10042371</v>
      </c>
      <c r="F173" s="8">
        <v>0</v>
      </c>
      <c r="G173" s="8">
        <v>1457250</v>
      </c>
      <c r="H173" s="8">
        <v>0</v>
      </c>
      <c r="J173" s="30">
        <f t="shared" si="2"/>
        <v>18076230</v>
      </c>
    </row>
    <row r="174" spans="1:10" ht="25.5">
      <c r="A174" s="4" t="s">
        <v>311</v>
      </c>
      <c r="B174" s="40" t="s">
        <v>1002</v>
      </c>
      <c r="C174" s="8">
        <v>51113368</v>
      </c>
      <c r="D174" s="8">
        <v>5647767</v>
      </c>
      <c r="E174" s="8">
        <v>40605514</v>
      </c>
      <c r="F174" s="8">
        <v>1409010</v>
      </c>
      <c r="G174" s="8">
        <v>2036789</v>
      </c>
      <c r="H174" s="8">
        <v>223959</v>
      </c>
      <c r="J174" s="30">
        <f t="shared" si="2"/>
        <v>101036407</v>
      </c>
    </row>
    <row r="175" spans="1:10" ht="25.5">
      <c r="A175" s="38" t="s">
        <v>312</v>
      </c>
      <c r="B175" s="39" t="s">
        <v>1003</v>
      </c>
      <c r="C175" s="28">
        <v>0</v>
      </c>
      <c r="D175" s="28">
        <v>0</v>
      </c>
      <c r="E175" s="28">
        <v>0</v>
      </c>
      <c r="F175" s="28">
        <v>0</v>
      </c>
      <c r="G175" s="28">
        <v>0</v>
      </c>
      <c r="H175" s="28">
        <v>0</v>
      </c>
      <c r="J175" s="30">
        <f t="shared" si="2"/>
        <v>0</v>
      </c>
    </row>
    <row r="176" spans="1:10" ht="25.5">
      <c r="A176" s="38" t="s">
        <v>314</v>
      </c>
      <c r="B176" s="39" t="s">
        <v>1004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J176" s="30">
        <f t="shared" si="2"/>
        <v>0</v>
      </c>
    </row>
    <row r="177" spans="1:10">
      <c r="A177" s="38" t="s">
        <v>316</v>
      </c>
      <c r="B177" s="39" t="s">
        <v>1005</v>
      </c>
      <c r="C177" s="28">
        <v>0</v>
      </c>
      <c r="D177" s="28">
        <v>0</v>
      </c>
      <c r="E177" s="28">
        <v>0</v>
      </c>
      <c r="F177" s="28">
        <v>0</v>
      </c>
      <c r="G177" s="28">
        <v>0</v>
      </c>
      <c r="H177" s="28">
        <v>0</v>
      </c>
      <c r="J177" s="30">
        <f t="shared" si="2"/>
        <v>0</v>
      </c>
    </row>
    <row r="178" spans="1:10" ht="25.5">
      <c r="A178" s="4" t="s">
        <v>318</v>
      </c>
      <c r="B178" s="40" t="s">
        <v>1006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J178" s="30">
        <f t="shared" si="2"/>
        <v>0</v>
      </c>
    </row>
    <row r="179" spans="1:10">
      <c r="A179" s="4" t="s">
        <v>320</v>
      </c>
      <c r="B179" s="40" t="s">
        <v>1007</v>
      </c>
      <c r="C179" s="8">
        <v>16379864788</v>
      </c>
      <c r="D179" s="8">
        <v>6637789</v>
      </c>
      <c r="E179" s="8">
        <v>42686646</v>
      </c>
      <c r="F179" s="8">
        <v>2964714</v>
      </c>
      <c r="G179" s="8">
        <v>8726019</v>
      </c>
      <c r="H179" s="8">
        <v>2739948</v>
      </c>
      <c r="J179" s="31">
        <f t="shared" si="2"/>
        <v>16443619904</v>
      </c>
    </row>
    <row r="180" spans="1:10">
      <c r="A180" s="38" t="s">
        <v>322</v>
      </c>
      <c r="B180" s="39" t="s">
        <v>1008</v>
      </c>
      <c r="C180" s="28">
        <v>15833377000</v>
      </c>
      <c r="D180" s="28">
        <v>21787978</v>
      </c>
      <c r="E180" s="28">
        <v>35250358</v>
      </c>
      <c r="F180" s="28">
        <v>0</v>
      </c>
      <c r="G180" s="28">
        <v>8145331</v>
      </c>
      <c r="H180" s="28">
        <v>0</v>
      </c>
      <c r="J180" s="30">
        <f t="shared" si="2"/>
        <v>15898560667</v>
      </c>
    </row>
    <row r="181" spans="1:10">
      <c r="A181" s="38" t="s">
        <v>324</v>
      </c>
      <c r="B181" s="39" t="s">
        <v>1009</v>
      </c>
      <c r="C181" s="28">
        <v>15999044</v>
      </c>
      <c r="D181" s="28">
        <v>0</v>
      </c>
      <c r="E181" s="28">
        <v>0</v>
      </c>
      <c r="F181" s="28">
        <v>0</v>
      </c>
      <c r="G181" s="28">
        <v>-24290</v>
      </c>
      <c r="H181" s="28">
        <v>2976682</v>
      </c>
      <c r="J181" s="30">
        <f t="shared" si="2"/>
        <v>18951436</v>
      </c>
    </row>
    <row r="182" spans="1:10" ht="25.5">
      <c r="A182" s="38" t="s">
        <v>326</v>
      </c>
      <c r="B182" s="39" t="s">
        <v>1214</v>
      </c>
      <c r="C182" s="28">
        <v>302464560</v>
      </c>
      <c r="D182" s="28">
        <v>2200991</v>
      </c>
      <c r="E182" s="28">
        <v>918294</v>
      </c>
      <c r="F182" s="28">
        <v>0</v>
      </c>
      <c r="G182" s="28">
        <v>546146</v>
      </c>
      <c r="H182" s="28">
        <v>0</v>
      </c>
      <c r="J182" s="30">
        <f t="shared" si="2"/>
        <v>306129991</v>
      </c>
    </row>
    <row r="183" spans="1:10">
      <c r="A183" s="38" t="s">
        <v>327</v>
      </c>
      <c r="B183" s="39" t="s">
        <v>1010</v>
      </c>
      <c r="C183" s="28">
        <v>-1219187036</v>
      </c>
      <c r="D183" s="28">
        <v>-16879347</v>
      </c>
      <c r="E183" s="28">
        <v>-1849079</v>
      </c>
      <c r="F183" s="28">
        <v>4448838</v>
      </c>
      <c r="G183" s="28">
        <v>-969476</v>
      </c>
      <c r="H183" s="28">
        <v>1282115</v>
      </c>
      <c r="J183" s="30">
        <f t="shared" si="2"/>
        <v>-1233153985</v>
      </c>
    </row>
    <row r="184" spans="1:10">
      <c r="A184" s="38" t="s">
        <v>329</v>
      </c>
      <c r="B184" s="39" t="s">
        <v>1011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J184" s="30">
        <f t="shared" si="2"/>
        <v>0</v>
      </c>
    </row>
    <row r="185" spans="1:10">
      <c r="A185" s="38" t="s">
        <v>331</v>
      </c>
      <c r="B185" s="39" t="s">
        <v>1012</v>
      </c>
      <c r="C185" s="28">
        <v>176129465</v>
      </c>
      <c r="D185" s="28">
        <v>-7048442</v>
      </c>
      <c r="E185" s="28">
        <v>-1675298</v>
      </c>
      <c r="F185" s="28">
        <v>-3037848</v>
      </c>
      <c r="G185" s="28">
        <v>-428942</v>
      </c>
      <c r="H185" s="28">
        <v>-1518849</v>
      </c>
      <c r="J185" s="30">
        <f t="shared" si="2"/>
        <v>162420086</v>
      </c>
    </row>
    <row r="186" spans="1:10">
      <c r="A186" s="4" t="s">
        <v>333</v>
      </c>
      <c r="B186" s="40" t="s">
        <v>1013</v>
      </c>
      <c r="C186" s="8">
        <v>15108783033</v>
      </c>
      <c r="D186" s="8">
        <v>61180</v>
      </c>
      <c r="E186" s="8">
        <v>32644275</v>
      </c>
      <c r="F186" s="8">
        <v>1410990</v>
      </c>
      <c r="G186" s="8">
        <v>7268769</v>
      </c>
      <c r="H186" s="8">
        <v>2739948</v>
      </c>
      <c r="J186" s="31">
        <f t="shared" si="2"/>
        <v>15152908195</v>
      </c>
    </row>
    <row r="187" spans="1:10" ht="25.5">
      <c r="A187" s="38" t="s">
        <v>335</v>
      </c>
      <c r="B187" s="39" t="s">
        <v>1014</v>
      </c>
      <c r="C187" s="28">
        <v>0</v>
      </c>
      <c r="D187" s="28">
        <v>0</v>
      </c>
      <c r="E187" s="28">
        <v>0</v>
      </c>
      <c r="F187" s="28">
        <v>0</v>
      </c>
      <c r="G187" s="28">
        <v>0</v>
      </c>
      <c r="H187" s="28">
        <v>0</v>
      </c>
      <c r="J187" s="30">
        <f t="shared" si="2"/>
        <v>0</v>
      </c>
    </row>
    <row r="188" spans="1:10" ht="38.25">
      <c r="A188" s="38" t="s">
        <v>337</v>
      </c>
      <c r="B188" s="39" t="s">
        <v>1015</v>
      </c>
      <c r="C188" s="28">
        <v>0</v>
      </c>
      <c r="D188" s="28">
        <v>0</v>
      </c>
      <c r="E188" s="28">
        <v>0</v>
      </c>
      <c r="F188" s="28">
        <v>0</v>
      </c>
      <c r="G188" s="28">
        <v>0</v>
      </c>
      <c r="H188" s="28">
        <v>0</v>
      </c>
      <c r="J188" s="30">
        <f t="shared" si="2"/>
        <v>0</v>
      </c>
    </row>
    <row r="189" spans="1:10" ht="25.5">
      <c r="A189" s="38" t="s">
        <v>339</v>
      </c>
      <c r="B189" s="39" t="s">
        <v>1016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J189" s="30">
        <f t="shared" si="2"/>
        <v>0</v>
      </c>
    </row>
    <row r="190" spans="1:10" ht="25.5">
      <c r="A190" s="38" t="s">
        <v>340</v>
      </c>
      <c r="B190" s="39" t="s">
        <v>1017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J190" s="30">
        <f t="shared" si="2"/>
        <v>0</v>
      </c>
    </row>
    <row r="191" spans="1:10" ht="38.25">
      <c r="A191" s="38" t="s">
        <v>342</v>
      </c>
      <c r="B191" s="39" t="s">
        <v>1018</v>
      </c>
      <c r="C191" s="28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J191" s="30">
        <f t="shared" si="2"/>
        <v>0</v>
      </c>
    </row>
    <row r="192" spans="1:10" ht="51">
      <c r="A192" s="38" t="s">
        <v>344</v>
      </c>
      <c r="B192" s="39" t="s">
        <v>1019</v>
      </c>
      <c r="C192" s="28">
        <v>0</v>
      </c>
      <c r="D192" s="28">
        <v>0</v>
      </c>
      <c r="E192" s="28">
        <v>0</v>
      </c>
      <c r="F192" s="28">
        <v>0</v>
      </c>
      <c r="G192" s="28">
        <v>0</v>
      </c>
      <c r="H192" s="28">
        <v>0</v>
      </c>
      <c r="J192" s="30">
        <f t="shared" si="2"/>
        <v>0</v>
      </c>
    </row>
    <row r="193" spans="1:10" ht="38.25">
      <c r="A193" s="38" t="s">
        <v>346</v>
      </c>
      <c r="B193" s="39" t="s">
        <v>1020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J193" s="30">
        <f t="shared" si="2"/>
        <v>0</v>
      </c>
    </row>
    <row r="194" spans="1:10" ht="25.5">
      <c r="A194" s="38" t="s">
        <v>348</v>
      </c>
      <c r="B194" s="39" t="s">
        <v>1021</v>
      </c>
      <c r="C194" s="28">
        <v>0</v>
      </c>
      <c r="D194" s="28">
        <v>0</v>
      </c>
      <c r="E194" s="28">
        <v>0</v>
      </c>
      <c r="F194" s="28">
        <v>0</v>
      </c>
      <c r="G194" s="28">
        <v>0</v>
      </c>
      <c r="H194" s="28">
        <v>0</v>
      </c>
      <c r="J194" s="30">
        <f t="shared" si="2"/>
        <v>0</v>
      </c>
    </row>
    <row r="195" spans="1:10" ht="25.5">
      <c r="A195" s="38" t="s">
        <v>349</v>
      </c>
      <c r="B195" s="39" t="s">
        <v>1022</v>
      </c>
      <c r="C195" s="28">
        <v>0</v>
      </c>
      <c r="D195" s="28">
        <v>0</v>
      </c>
      <c r="E195" s="28">
        <v>0</v>
      </c>
      <c r="F195" s="28">
        <v>0</v>
      </c>
      <c r="G195" s="28">
        <v>0</v>
      </c>
      <c r="H195" s="28">
        <v>0</v>
      </c>
      <c r="J195" s="30">
        <f t="shared" si="2"/>
        <v>0</v>
      </c>
    </row>
    <row r="196" spans="1:10" ht="38.25">
      <c r="A196" s="38" t="s">
        <v>351</v>
      </c>
      <c r="B196" s="39" t="s">
        <v>1023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J196" s="30">
        <f t="shared" si="2"/>
        <v>0</v>
      </c>
    </row>
    <row r="197" spans="1:10" ht="51">
      <c r="A197" s="38" t="s">
        <v>352</v>
      </c>
      <c r="B197" s="39" t="s">
        <v>1024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J197" s="30">
        <f t="shared" ref="J197:J253" si="3">+C197+D197+E197+F197+G197+H197</f>
        <v>0</v>
      </c>
    </row>
    <row r="198" spans="1:10" ht="38.25">
      <c r="A198" s="38" t="s">
        <v>354</v>
      </c>
      <c r="B198" s="39" t="s">
        <v>1025</v>
      </c>
      <c r="C198" s="28">
        <v>0</v>
      </c>
      <c r="D198" s="28">
        <v>0</v>
      </c>
      <c r="E198" s="28">
        <v>0</v>
      </c>
      <c r="F198" s="28">
        <v>0</v>
      </c>
      <c r="G198" s="28">
        <v>0</v>
      </c>
      <c r="H198" s="28">
        <v>0</v>
      </c>
      <c r="J198" s="30">
        <f t="shared" si="3"/>
        <v>0</v>
      </c>
    </row>
    <row r="199" spans="1:10" ht="38.25">
      <c r="A199" s="38" t="s">
        <v>356</v>
      </c>
      <c r="B199" s="39" t="s">
        <v>1026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J199" s="30">
        <f t="shared" si="3"/>
        <v>0</v>
      </c>
    </row>
    <row r="200" spans="1:10" ht="51">
      <c r="A200" s="38" t="s">
        <v>358</v>
      </c>
      <c r="B200" s="39" t="s">
        <v>1027</v>
      </c>
      <c r="C200" s="28">
        <v>0</v>
      </c>
      <c r="D200" s="28">
        <v>0</v>
      </c>
      <c r="E200" s="28">
        <v>0</v>
      </c>
      <c r="F200" s="28">
        <v>0</v>
      </c>
      <c r="G200" s="28">
        <v>0</v>
      </c>
      <c r="H200" s="28">
        <v>0</v>
      </c>
      <c r="J200" s="30">
        <f t="shared" si="3"/>
        <v>0</v>
      </c>
    </row>
    <row r="201" spans="1:10" ht="51">
      <c r="A201" s="38" t="s">
        <v>360</v>
      </c>
      <c r="B201" s="39" t="s">
        <v>1028</v>
      </c>
      <c r="C201" s="28">
        <v>0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J201" s="30">
        <f t="shared" si="3"/>
        <v>0</v>
      </c>
    </row>
    <row r="202" spans="1:10" ht="25.5">
      <c r="A202" s="38" t="s">
        <v>362</v>
      </c>
      <c r="B202" s="39" t="s">
        <v>1029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J202" s="30">
        <f t="shared" si="3"/>
        <v>0</v>
      </c>
    </row>
    <row r="203" spans="1:10" ht="38.25">
      <c r="A203" s="38" t="s">
        <v>364</v>
      </c>
      <c r="B203" s="39" t="s">
        <v>1030</v>
      </c>
      <c r="C203" s="28">
        <v>0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J203" s="30">
        <f t="shared" si="3"/>
        <v>0</v>
      </c>
    </row>
    <row r="204" spans="1:10" ht="25.5">
      <c r="A204" s="38" t="s">
        <v>365</v>
      </c>
      <c r="B204" s="39" t="s">
        <v>1031</v>
      </c>
      <c r="C204" s="28">
        <v>0</v>
      </c>
      <c r="D204" s="28">
        <v>0</v>
      </c>
      <c r="E204" s="28">
        <v>0</v>
      </c>
      <c r="F204" s="28">
        <v>0</v>
      </c>
      <c r="G204" s="28">
        <v>0</v>
      </c>
      <c r="H204" s="28">
        <v>0</v>
      </c>
      <c r="J204" s="30">
        <f t="shared" si="3"/>
        <v>0</v>
      </c>
    </row>
    <row r="205" spans="1:10" ht="38.25">
      <c r="A205" s="38" t="s">
        <v>367</v>
      </c>
      <c r="B205" s="39" t="s">
        <v>1032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J205" s="30">
        <f t="shared" si="3"/>
        <v>0</v>
      </c>
    </row>
    <row r="206" spans="1:10" ht="38.25">
      <c r="A206" s="38" t="s">
        <v>369</v>
      </c>
      <c r="B206" s="39" t="s">
        <v>1033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J206" s="30">
        <f t="shared" si="3"/>
        <v>0</v>
      </c>
    </row>
    <row r="207" spans="1:10" ht="25.5">
      <c r="A207" s="38" t="s">
        <v>371</v>
      </c>
      <c r="B207" s="39" t="s">
        <v>1034</v>
      </c>
      <c r="C207" s="28">
        <v>0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J207" s="30">
        <f t="shared" si="3"/>
        <v>0</v>
      </c>
    </row>
    <row r="208" spans="1:10" ht="38.25">
      <c r="A208" s="38" t="s">
        <v>373</v>
      </c>
      <c r="B208" s="39" t="s">
        <v>1035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J208" s="30">
        <f t="shared" si="3"/>
        <v>0</v>
      </c>
    </row>
    <row r="209" spans="1:10" ht="51">
      <c r="A209" s="38" t="s">
        <v>374</v>
      </c>
      <c r="B209" s="39" t="s">
        <v>1036</v>
      </c>
      <c r="C209" s="28">
        <v>0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J209" s="30">
        <f t="shared" si="3"/>
        <v>0</v>
      </c>
    </row>
    <row r="210" spans="1:10" ht="38.25">
      <c r="A210" s="38" t="s">
        <v>376</v>
      </c>
      <c r="B210" s="39" t="s">
        <v>1037</v>
      </c>
      <c r="C210" s="28">
        <v>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J210" s="30">
        <f t="shared" si="3"/>
        <v>0</v>
      </c>
    </row>
    <row r="211" spans="1:10" ht="25.5">
      <c r="A211" s="38" t="s">
        <v>377</v>
      </c>
      <c r="B211" s="39" t="s">
        <v>1038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J211" s="30">
        <f t="shared" si="3"/>
        <v>0</v>
      </c>
    </row>
    <row r="212" spans="1:10" ht="25.5">
      <c r="A212" s="4" t="s">
        <v>379</v>
      </c>
      <c r="B212" s="40" t="s">
        <v>1039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J212" s="30">
        <f t="shared" si="3"/>
        <v>0</v>
      </c>
    </row>
    <row r="213" spans="1:10" ht="25.5">
      <c r="A213" s="38" t="s">
        <v>381</v>
      </c>
      <c r="B213" s="39" t="s">
        <v>1040</v>
      </c>
      <c r="C213" s="28">
        <v>0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J213" s="30">
        <f t="shared" si="3"/>
        <v>0</v>
      </c>
    </row>
    <row r="214" spans="1:10" ht="38.25">
      <c r="A214" s="38" t="s">
        <v>383</v>
      </c>
      <c r="B214" s="39" t="s">
        <v>1041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J214" s="30">
        <f t="shared" si="3"/>
        <v>0</v>
      </c>
    </row>
    <row r="215" spans="1:10" ht="25.5">
      <c r="A215" s="38" t="s">
        <v>385</v>
      </c>
      <c r="B215" s="39" t="s">
        <v>1042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J215" s="30">
        <f t="shared" si="3"/>
        <v>0</v>
      </c>
    </row>
    <row r="216" spans="1:10" ht="25.5">
      <c r="A216" s="38" t="s">
        <v>387</v>
      </c>
      <c r="B216" s="39" t="s">
        <v>1043</v>
      </c>
      <c r="C216" s="28">
        <v>0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J216" s="30">
        <f t="shared" si="3"/>
        <v>0</v>
      </c>
    </row>
    <row r="217" spans="1:10" ht="38.25">
      <c r="A217" s="38" t="s">
        <v>389</v>
      </c>
      <c r="B217" s="39" t="s">
        <v>1044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J217" s="30">
        <f t="shared" si="3"/>
        <v>0</v>
      </c>
    </row>
    <row r="218" spans="1:10" ht="51">
      <c r="A218" s="38" t="s">
        <v>391</v>
      </c>
      <c r="B218" s="39" t="s">
        <v>1045</v>
      </c>
      <c r="C218" s="28">
        <v>0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J218" s="30">
        <f t="shared" si="3"/>
        <v>0</v>
      </c>
    </row>
    <row r="219" spans="1:10" ht="38.25">
      <c r="A219" s="38" t="s">
        <v>393</v>
      </c>
      <c r="B219" s="39" t="s">
        <v>1046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J219" s="30">
        <f t="shared" si="3"/>
        <v>0</v>
      </c>
    </row>
    <row r="220" spans="1:10" ht="25.5">
      <c r="A220" s="38" t="s">
        <v>395</v>
      </c>
      <c r="B220" s="39" t="s">
        <v>1047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J220" s="30">
        <f t="shared" si="3"/>
        <v>0</v>
      </c>
    </row>
    <row r="221" spans="1:10" ht="25.5">
      <c r="A221" s="38" t="s">
        <v>397</v>
      </c>
      <c r="B221" s="39" t="s">
        <v>1048</v>
      </c>
      <c r="C221" s="28">
        <v>0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J221" s="30">
        <f t="shared" si="3"/>
        <v>0</v>
      </c>
    </row>
    <row r="222" spans="1:10" ht="38.25">
      <c r="A222" s="38" t="s">
        <v>398</v>
      </c>
      <c r="B222" s="39" t="s">
        <v>1049</v>
      </c>
      <c r="C222" s="28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0</v>
      </c>
      <c r="J222" s="30">
        <f t="shared" si="3"/>
        <v>0</v>
      </c>
    </row>
    <row r="223" spans="1:10" ht="51">
      <c r="A223" s="38" t="s">
        <v>400</v>
      </c>
      <c r="B223" s="39" t="s">
        <v>1050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J223" s="30">
        <f t="shared" si="3"/>
        <v>0</v>
      </c>
    </row>
    <row r="224" spans="1:10" ht="38.25">
      <c r="A224" s="38" t="s">
        <v>402</v>
      </c>
      <c r="B224" s="39" t="s">
        <v>1051</v>
      </c>
      <c r="C224" s="28">
        <v>0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J224" s="30">
        <f t="shared" si="3"/>
        <v>0</v>
      </c>
    </row>
    <row r="225" spans="1:10" ht="38.25">
      <c r="A225" s="38" t="s">
        <v>404</v>
      </c>
      <c r="B225" s="39" t="s">
        <v>1052</v>
      </c>
      <c r="C225" s="28">
        <v>16717465</v>
      </c>
      <c r="D225" s="28">
        <v>0</v>
      </c>
      <c r="E225" s="28">
        <v>0</v>
      </c>
      <c r="F225" s="28">
        <v>0</v>
      </c>
      <c r="G225" s="28">
        <v>0</v>
      </c>
      <c r="H225" s="28">
        <v>0</v>
      </c>
      <c r="J225" s="30">
        <f t="shared" si="3"/>
        <v>16717465</v>
      </c>
    </row>
    <row r="226" spans="1:10" ht="51">
      <c r="A226" s="38" t="s">
        <v>406</v>
      </c>
      <c r="B226" s="39" t="s">
        <v>1053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J226" s="30">
        <f t="shared" si="3"/>
        <v>0</v>
      </c>
    </row>
    <row r="227" spans="1:10" ht="38.25">
      <c r="A227" s="38" t="s">
        <v>408</v>
      </c>
      <c r="B227" s="39" t="s">
        <v>1054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J227" s="30">
        <f t="shared" si="3"/>
        <v>0</v>
      </c>
    </row>
    <row r="228" spans="1:10" ht="38.25">
      <c r="A228" s="38" t="s">
        <v>410</v>
      </c>
      <c r="B228" s="39" t="s">
        <v>1055</v>
      </c>
      <c r="C228" s="28">
        <v>0</v>
      </c>
      <c r="D228" s="28">
        <v>0</v>
      </c>
      <c r="E228" s="28">
        <v>0</v>
      </c>
      <c r="F228" s="28">
        <v>0</v>
      </c>
      <c r="G228" s="28">
        <v>0</v>
      </c>
      <c r="H228" s="28">
        <v>0</v>
      </c>
      <c r="J228" s="30">
        <f t="shared" si="3"/>
        <v>0</v>
      </c>
    </row>
    <row r="229" spans="1:10" ht="38.25">
      <c r="A229" s="38" t="s">
        <v>412</v>
      </c>
      <c r="B229" s="39" t="s">
        <v>1056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J229" s="30">
        <f t="shared" si="3"/>
        <v>0</v>
      </c>
    </row>
    <row r="230" spans="1:10" ht="38.25">
      <c r="A230" s="38" t="s">
        <v>414</v>
      </c>
      <c r="B230" s="39" t="s">
        <v>1057</v>
      </c>
      <c r="C230" s="28">
        <v>16717465</v>
      </c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J230" s="30">
        <f t="shared" si="3"/>
        <v>16717465</v>
      </c>
    </row>
    <row r="231" spans="1:10" ht="38.25">
      <c r="A231" s="38" t="s">
        <v>416</v>
      </c>
      <c r="B231" s="39" t="s">
        <v>1058</v>
      </c>
      <c r="C231" s="28">
        <v>0</v>
      </c>
      <c r="D231" s="28">
        <v>0</v>
      </c>
      <c r="E231" s="28">
        <v>0</v>
      </c>
      <c r="F231" s="28">
        <v>0</v>
      </c>
      <c r="G231" s="28">
        <v>0</v>
      </c>
      <c r="H231" s="28">
        <v>0</v>
      </c>
      <c r="J231" s="30">
        <f t="shared" si="3"/>
        <v>0</v>
      </c>
    </row>
    <row r="232" spans="1:10" ht="38.25">
      <c r="A232" s="38" t="s">
        <v>418</v>
      </c>
      <c r="B232" s="39" t="s">
        <v>1059</v>
      </c>
      <c r="C232" s="28">
        <v>0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J232" s="30">
        <f t="shared" si="3"/>
        <v>0</v>
      </c>
    </row>
    <row r="233" spans="1:10" ht="51">
      <c r="A233" s="38" t="s">
        <v>419</v>
      </c>
      <c r="B233" s="39" t="s">
        <v>1060</v>
      </c>
      <c r="C233" s="28">
        <v>0</v>
      </c>
      <c r="D233" s="28">
        <v>0</v>
      </c>
      <c r="E233" s="28">
        <v>0</v>
      </c>
      <c r="F233" s="28">
        <v>0</v>
      </c>
      <c r="G233" s="28">
        <v>0</v>
      </c>
      <c r="H233" s="28">
        <v>0</v>
      </c>
      <c r="J233" s="30">
        <f t="shared" si="3"/>
        <v>0</v>
      </c>
    </row>
    <row r="234" spans="1:10" ht="51">
      <c r="A234" s="38" t="s">
        <v>421</v>
      </c>
      <c r="B234" s="39" t="s">
        <v>1061</v>
      </c>
      <c r="C234" s="28">
        <v>0</v>
      </c>
      <c r="D234" s="28">
        <v>0</v>
      </c>
      <c r="E234" s="28">
        <v>0</v>
      </c>
      <c r="F234" s="28">
        <v>0</v>
      </c>
      <c r="G234" s="28">
        <v>0</v>
      </c>
      <c r="H234" s="28">
        <v>0</v>
      </c>
      <c r="J234" s="30">
        <f t="shared" si="3"/>
        <v>0</v>
      </c>
    </row>
    <row r="235" spans="1:10" ht="25.5">
      <c r="A235" s="38" t="s">
        <v>423</v>
      </c>
      <c r="B235" s="39" t="s">
        <v>1062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J235" s="30">
        <f t="shared" si="3"/>
        <v>0</v>
      </c>
    </row>
    <row r="236" spans="1:10" ht="25.5">
      <c r="A236" s="4" t="s">
        <v>425</v>
      </c>
      <c r="B236" s="40" t="s">
        <v>1063</v>
      </c>
      <c r="C236" s="8">
        <v>16717465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J236" s="30">
        <f t="shared" si="3"/>
        <v>16717465</v>
      </c>
    </row>
    <row r="237" spans="1:10">
      <c r="A237" s="38" t="s">
        <v>427</v>
      </c>
      <c r="B237" s="39" t="s">
        <v>1064</v>
      </c>
      <c r="C237" s="28">
        <v>15854836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J237" s="30">
        <f t="shared" si="3"/>
        <v>15854836</v>
      </c>
    </row>
    <row r="238" spans="1:10" ht="25.5">
      <c r="A238" s="38" t="s">
        <v>429</v>
      </c>
      <c r="B238" s="39" t="s">
        <v>1065</v>
      </c>
      <c r="C238" s="28">
        <v>0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J238" s="30">
        <f t="shared" si="3"/>
        <v>0</v>
      </c>
    </row>
    <row r="239" spans="1:10" ht="25.5">
      <c r="A239" s="38" t="s">
        <v>431</v>
      </c>
      <c r="B239" s="39" t="s">
        <v>1066</v>
      </c>
      <c r="C239" s="28">
        <v>0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J239" s="30">
        <f t="shared" si="3"/>
        <v>0</v>
      </c>
    </row>
    <row r="240" spans="1:10">
      <c r="A240" s="38" t="s">
        <v>433</v>
      </c>
      <c r="B240" s="39" t="s">
        <v>1067</v>
      </c>
      <c r="C240" s="28">
        <v>0</v>
      </c>
      <c r="D240" s="28">
        <v>0</v>
      </c>
      <c r="E240" s="28">
        <v>0</v>
      </c>
      <c r="F240" s="28">
        <v>0</v>
      </c>
      <c r="G240" s="28">
        <v>0</v>
      </c>
      <c r="H240" s="28">
        <v>0</v>
      </c>
      <c r="J240" s="30">
        <f t="shared" si="3"/>
        <v>0</v>
      </c>
    </row>
    <row r="241" spans="1:10" ht="38.25">
      <c r="A241" s="38" t="s">
        <v>435</v>
      </c>
      <c r="B241" s="39" t="s">
        <v>1068</v>
      </c>
      <c r="C241" s="28">
        <v>0</v>
      </c>
      <c r="D241" s="28">
        <v>0</v>
      </c>
      <c r="E241" s="28">
        <v>0</v>
      </c>
      <c r="F241" s="28">
        <v>0</v>
      </c>
      <c r="G241" s="28">
        <v>0</v>
      </c>
      <c r="H241" s="28">
        <v>0</v>
      </c>
      <c r="J241" s="30">
        <f t="shared" si="3"/>
        <v>0</v>
      </c>
    </row>
    <row r="242" spans="1:10" ht="38.25">
      <c r="A242" s="38" t="s">
        <v>437</v>
      </c>
      <c r="B242" s="39" t="s">
        <v>1069</v>
      </c>
      <c r="C242" s="28">
        <v>0</v>
      </c>
      <c r="D242" s="28">
        <v>0</v>
      </c>
      <c r="E242" s="28">
        <v>0</v>
      </c>
      <c r="F242" s="28">
        <v>0</v>
      </c>
      <c r="G242" s="28">
        <v>0</v>
      </c>
      <c r="H242" s="28">
        <v>0</v>
      </c>
      <c r="J242" s="30">
        <f t="shared" si="3"/>
        <v>0</v>
      </c>
    </row>
    <row r="243" spans="1:10" ht="25.5">
      <c r="A243" s="38" t="s">
        <v>439</v>
      </c>
      <c r="B243" s="39" t="s">
        <v>1070</v>
      </c>
      <c r="C243" s="28">
        <v>10250822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J243" s="30">
        <f t="shared" si="3"/>
        <v>10250822</v>
      </c>
    </row>
    <row r="244" spans="1:10" ht="25.5">
      <c r="A244" s="38" t="s">
        <v>441</v>
      </c>
      <c r="B244" s="39" t="s">
        <v>1071</v>
      </c>
      <c r="C244" s="28">
        <v>0</v>
      </c>
      <c r="D244" s="28">
        <v>0</v>
      </c>
      <c r="E244" s="28">
        <v>0</v>
      </c>
      <c r="F244" s="28">
        <v>0</v>
      </c>
      <c r="G244" s="28">
        <v>0</v>
      </c>
      <c r="H244" s="28">
        <v>0</v>
      </c>
      <c r="J244" s="30">
        <f t="shared" si="3"/>
        <v>0</v>
      </c>
    </row>
    <row r="245" spans="1:10" ht="25.5">
      <c r="A245" s="38" t="s">
        <v>443</v>
      </c>
      <c r="B245" s="39" t="s">
        <v>1072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0</v>
      </c>
      <c r="J245" s="30">
        <f t="shared" si="3"/>
        <v>0</v>
      </c>
    </row>
    <row r="246" spans="1:10" ht="25.5">
      <c r="A246" s="4" t="s">
        <v>444</v>
      </c>
      <c r="B246" s="40" t="s">
        <v>1073</v>
      </c>
      <c r="C246" s="8">
        <v>26105658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J246" s="31">
        <f t="shared" si="3"/>
        <v>26105658</v>
      </c>
    </row>
    <row r="247" spans="1:10">
      <c r="A247" s="4" t="s">
        <v>446</v>
      </c>
      <c r="B247" s="40" t="s">
        <v>1074</v>
      </c>
      <c r="C247" s="8">
        <v>42823123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J247" s="31">
        <f t="shared" si="3"/>
        <v>42823123</v>
      </c>
    </row>
    <row r="248" spans="1:10" ht="25.5">
      <c r="A248" s="4" t="s">
        <v>448</v>
      </c>
      <c r="B248" s="40" t="s">
        <v>1075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J248" s="30">
        <f t="shared" si="3"/>
        <v>0</v>
      </c>
    </row>
    <row r="249" spans="1:10" ht="25.5">
      <c r="A249" s="38" t="s">
        <v>450</v>
      </c>
      <c r="B249" s="39" t="s">
        <v>1076</v>
      </c>
      <c r="C249" s="30">
        <v>0</v>
      </c>
      <c r="D249" s="30">
        <v>0</v>
      </c>
      <c r="E249" s="30">
        <v>0</v>
      </c>
      <c r="F249" s="30">
        <v>1553724</v>
      </c>
      <c r="G249" s="30">
        <v>0</v>
      </c>
      <c r="H249" s="30">
        <v>0</v>
      </c>
      <c r="J249" s="30">
        <f t="shared" si="3"/>
        <v>1553724</v>
      </c>
    </row>
    <row r="250" spans="1:10" ht="25.5">
      <c r="A250" s="38" t="s">
        <v>452</v>
      </c>
      <c r="B250" s="39" t="s">
        <v>1077</v>
      </c>
      <c r="C250" s="30">
        <v>0</v>
      </c>
      <c r="D250" s="30">
        <v>6576609</v>
      </c>
      <c r="E250" s="30">
        <v>10042371</v>
      </c>
      <c r="F250" s="30">
        <v>0</v>
      </c>
      <c r="G250" s="30">
        <v>1457250</v>
      </c>
      <c r="H250" s="30">
        <v>0</v>
      </c>
      <c r="J250" s="30">
        <f t="shared" si="3"/>
        <v>18076230</v>
      </c>
    </row>
    <row r="251" spans="1:10">
      <c r="A251" s="38" t="s">
        <v>454</v>
      </c>
      <c r="B251" s="39" t="s">
        <v>1078</v>
      </c>
      <c r="C251" s="28">
        <v>1228258632</v>
      </c>
      <c r="D251" s="28">
        <v>0</v>
      </c>
      <c r="E251" s="28">
        <v>0</v>
      </c>
      <c r="F251" s="28">
        <v>0</v>
      </c>
      <c r="G251" s="28">
        <v>0</v>
      </c>
      <c r="H251" s="28">
        <v>0</v>
      </c>
      <c r="J251" s="30">
        <f t="shared" si="3"/>
        <v>1228258632</v>
      </c>
    </row>
    <row r="252" spans="1:10" ht="25.5">
      <c r="A252" s="4" t="s">
        <v>456</v>
      </c>
      <c r="B252" s="40" t="s">
        <v>1079</v>
      </c>
      <c r="C252" s="8">
        <v>1228258632</v>
      </c>
      <c r="D252" s="8">
        <v>6576609</v>
      </c>
      <c r="E252" s="8">
        <v>10042371</v>
      </c>
      <c r="F252" s="8">
        <v>1553724</v>
      </c>
      <c r="G252" s="8">
        <v>1457250</v>
      </c>
      <c r="H252" s="8">
        <v>0</v>
      </c>
      <c r="J252" s="31">
        <f t="shared" si="3"/>
        <v>1247888586</v>
      </c>
    </row>
    <row r="253" spans="1:10">
      <c r="A253" s="4" t="s">
        <v>457</v>
      </c>
      <c r="B253" s="40" t="s">
        <v>1080</v>
      </c>
      <c r="C253" s="8">
        <v>16379864788</v>
      </c>
      <c r="D253" s="8">
        <v>6637789</v>
      </c>
      <c r="E253" s="8">
        <v>42686646</v>
      </c>
      <c r="F253" s="8">
        <v>2964714</v>
      </c>
      <c r="G253" s="8">
        <v>8726019</v>
      </c>
      <c r="H253" s="8">
        <v>2739948</v>
      </c>
      <c r="J253" s="31">
        <f t="shared" si="3"/>
        <v>16443619904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tabSelected="1" topLeftCell="F1" workbookViewId="0">
      <pane ySplit="3" topLeftCell="A34" activePane="bottomLeft" state="frozen"/>
      <selection pane="bottomLeft" activeCell="J47" sqref="J47"/>
    </sheetView>
  </sheetViews>
  <sheetFormatPr defaultRowHeight="12.75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3.25" customHeight="1">
      <c r="A1" s="47" t="s">
        <v>1081</v>
      </c>
      <c r="B1" s="48"/>
      <c r="C1" s="48"/>
      <c r="D1" s="11"/>
      <c r="E1" s="11"/>
      <c r="F1" s="11"/>
      <c r="G1" s="11"/>
      <c r="H1" s="11"/>
      <c r="I1" s="11"/>
      <c r="J1" s="11"/>
    </row>
    <row r="2" spans="1:10" ht="15">
      <c r="A2" s="3" t="s">
        <v>5</v>
      </c>
      <c r="B2" s="3" t="s">
        <v>6</v>
      </c>
      <c r="C2" s="6" t="s">
        <v>1125</v>
      </c>
      <c r="D2" s="10" t="s">
        <v>1126</v>
      </c>
      <c r="E2" s="18" t="s">
        <v>1127</v>
      </c>
      <c r="F2" s="20" t="s">
        <v>1128</v>
      </c>
      <c r="G2" s="23" t="s">
        <v>1129</v>
      </c>
      <c r="H2" s="24" t="s">
        <v>1131</v>
      </c>
      <c r="I2" s="21"/>
      <c r="J2" s="22" t="s">
        <v>1130</v>
      </c>
    </row>
    <row r="3" spans="1:10" ht="15">
      <c r="A3" s="3"/>
      <c r="B3" s="3"/>
      <c r="C3" s="3"/>
      <c r="D3" s="11"/>
      <c r="E3" s="11"/>
      <c r="F3" s="11"/>
      <c r="G3" s="11"/>
      <c r="H3" s="11"/>
      <c r="I3" s="11"/>
      <c r="J3" s="11"/>
    </row>
    <row r="4" spans="1:10">
      <c r="A4" s="38" t="s">
        <v>7</v>
      </c>
      <c r="B4" s="39" t="s">
        <v>1082</v>
      </c>
      <c r="C4" s="28">
        <v>529803686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J4" s="30">
        <f>+C4+D4+E4+F4+G4+H4</f>
        <v>529803686</v>
      </c>
    </row>
    <row r="5" spans="1:10" ht="25.5">
      <c r="A5" s="38" t="s">
        <v>1</v>
      </c>
      <c r="B5" s="39" t="s">
        <v>1083</v>
      </c>
      <c r="C5" s="28">
        <v>73978992</v>
      </c>
      <c r="D5" s="28">
        <v>3345403</v>
      </c>
      <c r="E5" s="28">
        <v>11357397</v>
      </c>
      <c r="F5" s="28">
        <v>1702218</v>
      </c>
      <c r="G5" s="28">
        <v>3999887</v>
      </c>
      <c r="H5" s="28">
        <v>1830925</v>
      </c>
      <c r="J5" s="30">
        <f t="shared" ref="J5:J47" si="0">+C5+D5+E5+F5+G5+H5</f>
        <v>96214822</v>
      </c>
    </row>
    <row r="6" spans="1:10" ht="25.5">
      <c r="A6" s="38" t="s">
        <v>2</v>
      </c>
      <c r="B6" s="39" t="s">
        <v>1084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J6" s="30">
        <f t="shared" si="0"/>
        <v>0</v>
      </c>
    </row>
    <row r="7" spans="1:10" ht="25.5">
      <c r="A7" s="4" t="s">
        <v>3</v>
      </c>
      <c r="B7" s="40" t="s">
        <v>1085</v>
      </c>
      <c r="C7" s="31">
        <v>603782678</v>
      </c>
      <c r="D7" s="31">
        <v>3345403</v>
      </c>
      <c r="E7" s="31">
        <v>11357397</v>
      </c>
      <c r="F7" s="31">
        <v>1702218</v>
      </c>
      <c r="G7" s="31">
        <v>3999887</v>
      </c>
      <c r="H7" s="31">
        <v>1830925</v>
      </c>
      <c r="I7" s="43"/>
      <c r="J7" s="31">
        <f t="shared" si="0"/>
        <v>626018508</v>
      </c>
    </row>
    <row r="8" spans="1:10" ht="25.5">
      <c r="A8" s="38" t="s">
        <v>12</v>
      </c>
      <c r="B8" s="39" t="s">
        <v>1086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J8" s="30">
        <f t="shared" si="0"/>
        <v>0</v>
      </c>
    </row>
    <row r="9" spans="1:10">
      <c r="A9" s="38" t="s">
        <v>14</v>
      </c>
      <c r="B9" s="39" t="s">
        <v>1087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J9" s="30">
        <f t="shared" si="0"/>
        <v>0</v>
      </c>
    </row>
    <row r="10" spans="1:10" ht="25.5">
      <c r="A10" s="4" t="s">
        <v>16</v>
      </c>
      <c r="B10" s="40" t="s">
        <v>1088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J10" s="44">
        <f t="shared" si="0"/>
        <v>0</v>
      </c>
    </row>
    <row r="11" spans="1:10" ht="25.5">
      <c r="A11" s="38" t="s">
        <v>18</v>
      </c>
      <c r="B11" s="39" t="s">
        <v>1089</v>
      </c>
      <c r="C11" s="28">
        <v>517496211</v>
      </c>
      <c r="D11" s="28">
        <v>216398627</v>
      </c>
      <c r="E11" s="28">
        <v>291897497</v>
      </c>
      <c r="F11" s="28">
        <v>44230560</v>
      </c>
      <c r="G11" s="28">
        <v>55936193</v>
      </c>
      <c r="H11" s="28">
        <v>77485084</v>
      </c>
      <c r="J11" s="30">
        <f t="shared" si="0"/>
        <v>1203444172</v>
      </c>
    </row>
    <row r="12" spans="1:10" ht="25.5">
      <c r="A12" s="38" t="s">
        <v>20</v>
      </c>
      <c r="B12" s="39" t="s">
        <v>1090</v>
      </c>
      <c r="C12" s="28">
        <v>16507973</v>
      </c>
      <c r="D12" s="28">
        <v>1972956</v>
      </c>
      <c r="E12" s="28">
        <v>1300000</v>
      </c>
      <c r="F12" s="28">
        <v>20815100</v>
      </c>
      <c r="G12" s="28">
        <v>350000</v>
      </c>
      <c r="H12" s="28">
        <v>0</v>
      </c>
      <c r="J12" s="30">
        <f t="shared" si="0"/>
        <v>40946029</v>
      </c>
    </row>
    <row r="13" spans="1:10" ht="25.5">
      <c r="A13" s="38" t="s">
        <v>22</v>
      </c>
      <c r="B13" s="39" t="s">
        <v>1091</v>
      </c>
      <c r="C13" s="28">
        <v>174003521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J13" s="30">
        <f t="shared" si="0"/>
        <v>174003521</v>
      </c>
    </row>
    <row r="14" spans="1:10" ht="25.5">
      <c r="A14" s="38" t="s">
        <v>24</v>
      </c>
      <c r="B14" s="39" t="s">
        <v>1092</v>
      </c>
      <c r="C14" s="28">
        <v>183804434</v>
      </c>
      <c r="D14" s="28">
        <v>750153</v>
      </c>
      <c r="E14" s="28">
        <v>923430</v>
      </c>
      <c r="F14" s="28">
        <v>94173</v>
      </c>
      <c r="G14" s="28">
        <v>223950</v>
      </c>
      <c r="H14" s="28">
        <v>154196</v>
      </c>
      <c r="J14" s="30">
        <f t="shared" si="0"/>
        <v>185950336</v>
      </c>
    </row>
    <row r="15" spans="1:10" ht="25.5">
      <c r="A15" s="4" t="s">
        <v>26</v>
      </c>
      <c r="B15" s="40" t="s">
        <v>1093</v>
      </c>
      <c r="C15" s="31">
        <v>891812139</v>
      </c>
      <c r="D15" s="31">
        <v>219121736</v>
      </c>
      <c r="E15" s="31">
        <v>294120927</v>
      </c>
      <c r="F15" s="31">
        <v>65139833</v>
      </c>
      <c r="G15" s="31">
        <v>56510143</v>
      </c>
      <c r="H15" s="31">
        <v>77639280</v>
      </c>
      <c r="J15" s="31">
        <f t="shared" si="0"/>
        <v>1604344058</v>
      </c>
    </row>
    <row r="16" spans="1:10">
      <c r="A16" s="38" t="s">
        <v>0</v>
      </c>
      <c r="B16" s="39" t="s">
        <v>1094</v>
      </c>
      <c r="C16" s="28">
        <v>5754241</v>
      </c>
      <c r="D16" s="28">
        <v>2512542</v>
      </c>
      <c r="E16" s="28">
        <v>6827521</v>
      </c>
      <c r="F16" s="28">
        <v>1824232</v>
      </c>
      <c r="G16" s="28">
        <v>2614833</v>
      </c>
      <c r="H16" s="28">
        <v>7346625</v>
      </c>
      <c r="J16" s="30">
        <f t="shared" si="0"/>
        <v>26879994</v>
      </c>
    </row>
    <row r="17" spans="1:10">
      <c r="A17" s="38" t="s">
        <v>29</v>
      </c>
      <c r="B17" s="39" t="s">
        <v>1095</v>
      </c>
      <c r="C17" s="28">
        <v>197734023</v>
      </c>
      <c r="D17" s="28">
        <v>30904205</v>
      </c>
      <c r="E17" s="28">
        <v>53819233</v>
      </c>
      <c r="F17" s="28">
        <v>6799865</v>
      </c>
      <c r="G17" s="28">
        <v>17229383</v>
      </c>
      <c r="H17" s="28">
        <v>10551354</v>
      </c>
      <c r="J17" s="30">
        <f t="shared" si="0"/>
        <v>317038063</v>
      </c>
    </row>
    <row r="18" spans="1:10">
      <c r="A18" s="38" t="s">
        <v>31</v>
      </c>
      <c r="B18" s="39" t="s">
        <v>1096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J18" s="30">
        <f t="shared" si="0"/>
        <v>0</v>
      </c>
    </row>
    <row r="19" spans="1:10">
      <c r="A19" s="38" t="s">
        <v>33</v>
      </c>
      <c r="B19" s="39" t="s">
        <v>1097</v>
      </c>
      <c r="C19" s="28">
        <v>6389851</v>
      </c>
      <c r="D19" s="28">
        <v>2731650</v>
      </c>
      <c r="E19" s="28">
        <v>0</v>
      </c>
      <c r="F19" s="28">
        <v>0</v>
      </c>
      <c r="G19" s="28">
        <v>0</v>
      </c>
      <c r="H19" s="28">
        <v>0</v>
      </c>
      <c r="J19" s="30">
        <f t="shared" si="0"/>
        <v>9121501</v>
      </c>
    </row>
    <row r="20" spans="1:10" ht="25.5">
      <c r="A20" s="4" t="s">
        <v>35</v>
      </c>
      <c r="B20" s="40" t="s">
        <v>1098</v>
      </c>
      <c r="C20" s="31">
        <v>209878115</v>
      </c>
      <c r="D20" s="31">
        <v>36148397</v>
      </c>
      <c r="E20" s="31">
        <v>60646754</v>
      </c>
      <c r="F20" s="31">
        <v>8624097</v>
      </c>
      <c r="G20" s="31">
        <v>19844216</v>
      </c>
      <c r="H20" s="31">
        <v>17897979</v>
      </c>
      <c r="J20" s="31">
        <f t="shared" si="0"/>
        <v>353039558</v>
      </c>
    </row>
    <row r="21" spans="1:10">
      <c r="A21" s="38" t="s">
        <v>37</v>
      </c>
      <c r="B21" s="39" t="s">
        <v>1099</v>
      </c>
      <c r="C21" s="28">
        <v>0</v>
      </c>
      <c r="D21" s="28">
        <v>131359932</v>
      </c>
      <c r="E21" s="28">
        <v>178031101</v>
      </c>
      <c r="F21" s="28">
        <v>43869029</v>
      </c>
      <c r="G21" s="28">
        <v>25225959</v>
      </c>
      <c r="H21" s="28">
        <v>38223296</v>
      </c>
      <c r="J21" s="30">
        <f t="shared" si="0"/>
        <v>416709317</v>
      </c>
    </row>
    <row r="22" spans="1:10">
      <c r="A22" s="38" t="s">
        <v>39</v>
      </c>
      <c r="B22" s="39" t="s">
        <v>1100</v>
      </c>
      <c r="C22" s="28">
        <v>37043051</v>
      </c>
      <c r="D22" s="28">
        <v>20353603</v>
      </c>
      <c r="E22" s="28">
        <v>16743582</v>
      </c>
      <c r="F22" s="28">
        <v>2756829</v>
      </c>
      <c r="G22" s="28">
        <v>3096732</v>
      </c>
      <c r="H22" s="28">
        <v>8352196</v>
      </c>
      <c r="J22" s="30">
        <f t="shared" si="0"/>
        <v>88345993</v>
      </c>
    </row>
    <row r="23" spans="1:10">
      <c r="A23" s="38" t="s">
        <v>41</v>
      </c>
      <c r="B23" s="39" t="s">
        <v>1101</v>
      </c>
      <c r="C23" s="28">
        <v>8073416</v>
      </c>
      <c r="D23" s="28">
        <v>30956616</v>
      </c>
      <c r="E23" s="28">
        <v>42723095</v>
      </c>
      <c r="F23" s="28">
        <v>9515975</v>
      </c>
      <c r="G23" s="28">
        <v>5663445</v>
      </c>
      <c r="H23" s="28">
        <v>9470568</v>
      </c>
      <c r="J23" s="30">
        <f t="shared" si="0"/>
        <v>106403115</v>
      </c>
    </row>
    <row r="24" spans="1:10" ht="25.5">
      <c r="A24" s="4" t="s">
        <v>43</v>
      </c>
      <c r="B24" s="40" t="s">
        <v>1102</v>
      </c>
      <c r="C24" s="31">
        <v>45116467</v>
      </c>
      <c r="D24" s="31">
        <v>182670151</v>
      </c>
      <c r="E24" s="31">
        <v>237497778</v>
      </c>
      <c r="F24" s="31">
        <v>56141833</v>
      </c>
      <c r="G24" s="31">
        <v>33986136</v>
      </c>
      <c r="H24" s="31">
        <v>56046060</v>
      </c>
      <c r="J24" s="31">
        <f t="shared" si="0"/>
        <v>611458425</v>
      </c>
    </row>
    <row r="25" spans="1:10">
      <c r="A25" s="4" t="s">
        <v>44</v>
      </c>
      <c r="B25" s="40" t="s">
        <v>1103</v>
      </c>
      <c r="C25" s="8">
        <v>197183916</v>
      </c>
      <c r="D25" s="8">
        <v>1141926</v>
      </c>
      <c r="E25" s="8">
        <v>1293283</v>
      </c>
      <c r="F25" s="8">
        <v>320407</v>
      </c>
      <c r="G25" s="8">
        <v>3052046</v>
      </c>
      <c r="H25" s="8">
        <v>1578328</v>
      </c>
      <c r="J25" s="31">
        <f t="shared" si="0"/>
        <v>204569906</v>
      </c>
    </row>
    <row r="26" spans="1:10">
      <c r="A26" s="4" t="s">
        <v>46</v>
      </c>
      <c r="B26" s="40" t="s">
        <v>1104</v>
      </c>
      <c r="C26" s="8">
        <v>867297504</v>
      </c>
      <c r="D26" s="8">
        <v>9555114</v>
      </c>
      <c r="E26" s="8">
        <v>7715807</v>
      </c>
      <c r="F26" s="8">
        <v>4793562</v>
      </c>
      <c r="G26" s="8">
        <v>4056574</v>
      </c>
      <c r="H26" s="8">
        <v>5466687</v>
      </c>
      <c r="J26" s="31">
        <f t="shared" si="0"/>
        <v>898885248</v>
      </c>
    </row>
    <row r="27" spans="1:10" ht="25.5">
      <c r="A27" s="4" t="s">
        <v>48</v>
      </c>
      <c r="B27" s="40" t="s">
        <v>1105</v>
      </c>
      <c r="C27" s="31">
        <v>176118815</v>
      </c>
      <c r="D27" s="31">
        <v>-7048449</v>
      </c>
      <c r="E27" s="31">
        <v>-1675298</v>
      </c>
      <c r="F27" s="31">
        <v>-3037848</v>
      </c>
      <c r="G27" s="31">
        <v>-428942</v>
      </c>
      <c r="H27" s="31">
        <v>-1518849</v>
      </c>
      <c r="J27" s="31">
        <f t="shared" si="0"/>
        <v>162409429</v>
      </c>
    </row>
    <row r="28" spans="1:10">
      <c r="A28" s="38" t="s">
        <v>49</v>
      </c>
      <c r="B28" s="39" t="s">
        <v>1106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J28" s="30">
        <f t="shared" si="0"/>
        <v>0</v>
      </c>
    </row>
    <row r="29" spans="1:10" ht="38.25">
      <c r="A29" s="38" t="s">
        <v>51</v>
      </c>
      <c r="B29" s="39" t="s">
        <v>1107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J29" s="30">
        <f t="shared" si="0"/>
        <v>0</v>
      </c>
    </row>
    <row r="30" spans="1:10" ht="38.25">
      <c r="A30" s="38" t="s">
        <v>53</v>
      </c>
      <c r="B30" s="39" t="s">
        <v>1108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J30" s="30">
        <f t="shared" si="0"/>
        <v>0</v>
      </c>
    </row>
    <row r="31" spans="1:10" ht="25.5">
      <c r="A31" s="38" t="s">
        <v>55</v>
      </c>
      <c r="B31" s="39" t="s">
        <v>1109</v>
      </c>
      <c r="C31" s="28">
        <v>10650</v>
      </c>
      <c r="D31" s="28">
        <v>7</v>
      </c>
      <c r="E31" s="28">
        <v>0</v>
      </c>
      <c r="F31" s="28">
        <v>0</v>
      </c>
      <c r="G31" s="28">
        <v>0</v>
      </c>
      <c r="H31" s="28">
        <v>0</v>
      </c>
      <c r="J31" s="30">
        <f t="shared" si="0"/>
        <v>10657</v>
      </c>
    </row>
    <row r="32" spans="1:10" ht="25.5">
      <c r="A32" s="38" t="s">
        <v>57</v>
      </c>
      <c r="B32" s="39" t="s">
        <v>1110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J32" s="30">
        <f t="shared" si="0"/>
        <v>0</v>
      </c>
    </row>
    <row r="33" spans="1:18" ht="38.25">
      <c r="A33" s="38" t="s">
        <v>59</v>
      </c>
      <c r="B33" s="39" t="s">
        <v>1111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J33" s="30">
        <f t="shared" si="0"/>
        <v>0</v>
      </c>
    </row>
    <row r="34" spans="1:18" ht="51">
      <c r="A34" s="38" t="s">
        <v>61</v>
      </c>
      <c r="B34" s="39" t="s">
        <v>1112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J34" s="30">
        <f t="shared" si="0"/>
        <v>0</v>
      </c>
    </row>
    <row r="35" spans="1:18" ht="38.25">
      <c r="A35" s="4" t="s">
        <v>63</v>
      </c>
      <c r="B35" s="40" t="s">
        <v>1113</v>
      </c>
      <c r="C35" s="31">
        <v>10650</v>
      </c>
      <c r="D35" s="31">
        <v>7</v>
      </c>
      <c r="E35" s="31">
        <v>0</v>
      </c>
      <c r="F35" s="31">
        <v>0</v>
      </c>
      <c r="G35" s="31">
        <v>0</v>
      </c>
      <c r="H35" s="31">
        <v>0</v>
      </c>
      <c r="J35" s="31">
        <f t="shared" si="0"/>
        <v>10657</v>
      </c>
      <c r="M35" s="31"/>
      <c r="N35" s="31"/>
      <c r="O35" s="31"/>
      <c r="P35" s="31"/>
      <c r="Q35" s="31"/>
      <c r="R35" s="31"/>
    </row>
    <row r="36" spans="1:18" ht="25.5">
      <c r="A36" s="38" t="s">
        <v>64</v>
      </c>
      <c r="B36" s="39" t="s">
        <v>1114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J36" s="30">
        <f t="shared" si="0"/>
        <v>0</v>
      </c>
    </row>
    <row r="37" spans="1:18" ht="38.25">
      <c r="A37" s="38" t="s">
        <v>66</v>
      </c>
      <c r="B37" s="39" t="s">
        <v>1115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J37" s="30">
        <f t="shared" si="0"/>
        <v>0</v>
      </c>
    </row>
    <row r="38" spans="1:18" ht="25.5">
      <c r="A38" s="38" t="s">
        <v>68</v>
      </c>
      <c r="B38" s="39" t="s">
        <v>1116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J38" s="30">
        <f t="shared" si="0"/>
        <v>0</v>
      </c>
    </row>
    <row r="39" spans="1:18" ht="25.5">
      <c r="A39" s="38" t="s">
        <v>69</v>
      </c>
      <c r="B39" s="39" t="s">
        <v>1117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J39" s="30">
        <f t="shared" si="0"/>
        <v>0</v>
      </c>
    </row>
    <row r="40" spans="1:18" ht="25.5">
      <c r="A40" s="38" t="s">
        <v>71</v>
      </c>
      <c r="B40" s="39" t="s">
        <v>1118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J40" s="30">
        <f t="shared" si="0"/>
        <v>0</v>
      </c>
    </row>
    <row r="41" spans="1:18" ht="25.5">
      <c r="A41" s="38" t="s">
        <v>73</v>
      </c>
      <c r="B41" s="39" t="s">
        <v>1119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J41" s="30">
        <f t="shared" si="0"/>
        <v>0</v>
      </c>
    </row>
    <row r="42" spans="1:18" ht="25.5">
      <c r="A42" s="38" t="s">
        <v>74</v>
      </c>
      <c r="B42" s="39" t="s">
        <v>1120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J42" s="30">
        <f t="shared" si="0"/>
        <v>0</v>
      </c>
    </row>
    <row r="43" spans="1:18" ht="51">
      <c r="A43" s="38" t="s">
        <v>76</v>
      </c>
      <c r="B43" s="39" t="s">
        <v>1121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J43" s="30">
        <f t="shared" si="0"/>
        <v>0</v>
      </c>
    </row>
    <row r="44" spans="1:18" ht="51">
      <c r="A44" s="38" t="s">
        <v>78</v>
      </c>
      <c r="B44" s="39" t="s">
        <v>1215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J44" s="30">
        <f t="shared" si="0"/>
        <v>0</v>
      </c>
    </row>
    <row r="45" spans="1:18" ht="25.5">
      <c r="A45" s="4" t="s">
        <v>79</v>
      </c>
      <c r="B45" s="40" t="s">
        <v>1122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J45" s="30">
        <f t="shared" si="0"/>
        <v>0</v>
      </c>
    </row>
    <row r="46" spans="1:18" ht="25.5">
      <c r="A46" s="4" t="s">
        <v>81</v>
      </c>
      <c r="B46" s="40" t="s">
        <v>1123</v>
      </c>
      <c r="C46" s="31">
        <v>10650</v>
      </c>
      <c r="D46" s="31">
        <v>7</v>
      </c>
      <c r="E46" s="31">
        <v>0</v>
      </c>
      <c r="F46" s="31">
        <v>0</v>
      </c>
      <c r="G46" s="31">
        <v>0</v>
      </c>
      <c r="H46" s="31">
        <v>0</v>
      </c>
      <c r="J46" s="31">
        <f t="shared" si="0"/>
        <v>10657</v>
      </c>
    </row>
    <row r="47" spans="1:18">
      <c r="A47" s="4" t="s">
        <v>83</v>
      </c>
      <c r="B47" s="40" t="s">
        <v>1124</v>
      </c>
      <c r="C47" s="8">
        <v>176129465</v>
      </c>
      <c r="D47" s="8">
        <v>-7048442</v>
      </c>
      <c r="E47" s="8">
        <v>-1675298</v>
      </c>
      <c r="F47" s="8">
        <v>-3037848</v>
      </c>
      <c r="G47" s="8">
        <v>-428942</v>
      </c>
      <c r="H47" s="8">
        <v>-1518849</v>
      </c>
      <c r="J47" s="31">
        <f t="shared" si="0"/>
        <v>162420086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 A</vt:lpstr>
      <vt:lpstr>03 A</vt:lpstr>
      <vt:lpstr> 02 A</vt:lpstr>
      <vt:lpstr>04 A</vt:lpstr>
      <vt:lpstr>12 A</vt:lpstr>
      <vt:lpstr>13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Zoli</cp:lastModifiedBy>
  <dcterms:created xsi:type="dcterms:W3CDTF">2010-05-29T08:47:41Z</dcterms:created>
  <dcterms:modified xsi:type="dcterms:W3CDTF">2019-04-07T10:14:42Z</dcterms:modified>
</cp:coreProperties>
</file>