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45" firstSheet="2" activeTab="9"/>
  </bookViews>
  <sheets>
    <sheet name="vevő kintl. 2014.07.31." sheetId="1" r:id="rId1"/>
    <sheet name="2014_Értékveszt vált" sheetId="2" r:id="rId2"/>
    <sheet name="Tárgyi eszk 3.sz mell" sheetId="3" r:id="rId3"/>
    <sheet name="Munkaügyi 4.sz mell" sheetId="4" r:id="rId4"/>
    <sheet name="Adóalap csökkentő 5.sz mell" sheetId="5" r:id="rId5"/>
    <sheet name="Adóalap növelő 6_sz_mell_" sheetId="6" r:id="rId6"/>
    <sheet name="Követelések kötelezett 7.sz.m" sheetId="7" r:id="rId7"/>
    <sheet name="Készletek 8.sz mell" sheetId="8" r:id="rId8"/>
    <sheet name="Társasági adó köt. 9sz.mell." sheetId="9" r:id="rId9"/>
    <sheet name="Energiaellátók jöv.adója" sheetId="10" r:id="rId10"/>
  </sheets>
  <definedNames>
    <definedName name="_xlfn.COMPOUNDVALUE" hidden="1">#NAME?</definedName>
  </definedNames>
  <calcPr fullCalcOnLoad="1" fullPrecision="0"/>
</workbook>
</file>

<file path=xl/sharedStrings.xml><?xml version="1.0" encoding="utf-8"?>
<sst xmlns="http://schemas.openxmlformats.org/spreadsheetml/2006/main" count="279" uniqueCount="221">
  <si>
    <t xml:space="preserve">NAGYKOVÁCSI VIZIKÖZMŰ KFT </t>
  </si>
  <si>
    <t xml:space="preserve">            1.sz.melléklet</t>
  </si>
  <si>
    <t>Adatok eFt-ban</t>
  </si>
  <si>
    <t>0-30</t>
  </si>
  <si>
    <t>31-60</t>
  </si>
  <si>
    <t>61-90</t>
  </si>
  <si>
    <t xml:space="preserve">   91-180</t>
  </si>
  <si>
    <t xml:space="preserve">181-360 </t>
  </si>
  <si>
    <t xml:space="preserve">360 NAPON </t>
  </si>
  <si>
    <t xml:space="preserve">HATÁRIDŐN  </t>
  </si>
  <si>
    <t>HATÁRIDŐN</t>
  </si>
  <si>
    <t>FÖKÖNYV</t>
  </si>
  <si>
    <t xml:space="preserve"> NAP</t>
  </si>
  <si>
    <t xml:space="preserve"> TÚLI</t>
  </si>
  <si>
    <t>KÉPZÉS II.SORBÓL</t>
  </si>
  <si>
    <t>TÚLI ÖSSZ.</t>
  </si>
  <si>
    <t xml:space="preserve"> BELÜLI</t>
  </si>
  <si>
    <t>ÖSSZESEN</t>
  </si>
  <si>
    <t>3111 Víz és szennyvízelvezetés %-os képzés</t>
  </si>
  <si>
    <t xml:space="preserve">3113 Egyéb vevők %-os képzés </t>
  </si>
  <si>
    <t xml:space="preserve">I. ÉRTÉKVESZTÉS ALAPJA %-os  </t>
  </si>
  <si>
    <t>3111 Víz és szennyvízelvezetés 100%-os képzés</t>
  </si>
  <si>
    <t xml:space="preserve">3113 Egyéb vevők 100%-os képzés </t>
  </si>
  <si>
    <t xml:space="preserve">II. ÉRTÉKVESZTÉS ALAPJA 100%-os  </t>
  </si>
  <si>
    <t>Összes kintlévőség korosítva</t>
  </si>
  <si>
    <t>KÉPZÉSE  %</t>
  </si>
  <si>
    <t>30%</t>
  </si>
  <si>
    <t>50%</t>
  </si>
  <si>
    <t>70%</t>
  </si>
  <si>
    <t>100%</t>
  </si>
  <si>
    <t xml:space="preserve"> ÉRTÉKVESZTÉS</t>
  </si>
  <si>
    <t>ÉRTÉKVESZTÉS FŐKÖNYVENKÉNTI BONTÁSBAN</t>
  </si>
  <si>
    <t>ÖSSZESEN KÉPZETT</t>
  </si>
  <si>
    <t>FŐKÖNYV</t>
  </si>
  <si>
    <t>360 napon túli</t>
  </si>
  <si>
    <t>képzés</t>
  </si>
  <si>
    <t>ÉRTÉKVESZTÉS</t>
  </si>
  <si>
    <t>3111 Víz és szennyvízelvezetés</t>
  </si>
  <si>
    <t xml:space="preserve">3113 Egyéb vevők </t>
  </si>
  <si>
    <t>Összesen</t>
  </si>
  <si>
    <t>Értékvesztés képzés</t>
  </si>
  <si>
    <t>Adatok Ft-ban</t>
  </si>
  <si>
    <t>Főkönyv</t>
  </si>
  <si>
    <t>91-180</t>
  </si>
  <si>
    <t>181-360</t>
  </si>
  <si>
    <t>100% képzés</t>
  </si>
  <si>
    <t>3111</t>
  </si>
  <si>
    <t>3113</t>
  </si>
  <si>
    <t>Értékvesztés visszaírás</t>
  </si>
  <si>
    <t>Adatok ezer Ft-ban</t>
  </si>
  <si>
    <t>NAGYKOVÁCSI VÍZIKÖZMŰ KFT</t>
  </si>
  <si>
    <t xml:space="preserve">            2.sz.melléklet</t>
  </si>
  <si>
    <t xml:space="preserve"> </t>
  </si>
  <si>
    <t>Megnevezés</t>
  </si>
  <si>
    <t>NAGYKOVÁCSI VÍZIKÖZMÜ KFT</t>
  </si>
  <si>
    <t xml:space="preserve">      3.sz.melléklet</t>
  </si>
  <si>
    <t>TÁRGYI  ESZKÖZÖK  ÁLLOMÁNYÁNAK  ALAKULÁSA</t>
  </si>
  <si>
    <t>Immateriális</t>
  </si>
  <si>
    <t>Müszaki gép,</t>
  </si>
  <si>
    <t>Egyéb berendezés,</t>
  </si>
  <si>
    <t>javak</t>
  </si>
  <si>
    <t>berend.jármü</t>
  </si>
  <si>
    <t>felszerelés</t>
  </si>
  <si>
    <t>Bruttó érték Nyitó</t>
  </si>
  <si>
    <t>Beszerzés, létesités</t>
  </si>
  <si>
    <t>Selejtezés, megsemmisülés</t>
  </si>
  <si>
    <t>Tárgyi eszköz értékesítés</t>
  </si>
  <si>
    <t>Bruttó érték Záró</t>
  </si>
  <si>
    <t>Értékcsökkenés Nyitó</t>
  </si>
  <si>
    <t>Növekedés terv szerint lineáris</t>
  </si>
  <si>
    <t>Növekedés terv szerint egyösszegű</t>
  </si>
  <si>
    <t>Növekedés terven felül</t>
  </si>
  <si>
    <t>Egyéb csökkenés</t>
  </si>
  <si>
    <t>Értékcsökkenés Záró</t>
  </si>
  <si>
    <t>Nettó érték Záró</t>
  </si>
  <si>
    <t xml:space="preserve">              4.sz.melléklet</t>
  </si>
  <si>
    <t>MUNKAÜGYI  ADATOK</t>
  </si>
  <si>
    <t>Állománycsoportok</t>
  </si>
  <si>
    <t>Fizikai</t>
  </si>
  <si>
    <t>Szellemi</t>
  </si>
  <si>
    <t>Egyéb</t>
  </si>
  <si>
    <t>Átlagos statisztikai létszám (fő)</t>
  </si>
  <si>
    <t>Bérköltség (ezer Ft)</t>
  </si>
  <si>
    <t>Személyi jellegű kifizetések (ezerFt)</t>
  </si>
  <si>
    <t>folyósításra.</t>
  </si>
  <si>
    <t>A vezető tisztségviselők részére előleg, kölcsön kifizetés nem volt, nevükben a Kft garanciákat</t>
  </si>
  <si>
    <t>nem vállalt.</t>
  </si>
  <si>
    <t>A Kft éves beszámolójának aláirására kötelezett:</t>
  </si>
  <si>
    <t>Neve: Oszoly Tamás ügyvezető</t>
  </si>
  <si>
    <t>Lakcíme: 2132. Göd, Árokparti fasor 1.</t>
  </si>
  <si>
    <t>Könyvvizsgáló:</t>
  </si>
  <si>
    <t>Neve: Auditor-Partners Könyvvizsgáló és Pénzügyi Tanácsadó Kft</t>
  </si>
  <si>
    <t>Nyilvántartási szám: 000874</t>
  </si>
  <si>
    <t>Könyvvizsgálatot végezte: Pluhár Márta könyvvizsgáló</t>
  </si>
  <si>
    <t>Kamarai tagsági szám: 004623</t>
  </si>
  <si>
    <t>A Kft-nél a számviteli szolgáltatásra kötelezett:</t>
  </si>
  <si>
    <t xml:space="preserve">  5.sz.melléklet</t>
  </si>
  <si>
    <t>ADÓZÁS  ELŐTTI  EREDMÉNYT  CSÖKKENTŐ  TÉTELEK</t>
  </si>
  <si>
    <t>S.sz.</t>
  </si>
  <si>
    <t>01.</t>
  </si>
  <si>
    <t>02.</t>
  </si>
  <si>
    <t>03.</t>
  </si>
  <si>
    <t>Avárható kötelezetségekre és a jövőbeni költségekre képzett céltartalék,</t>
  </si>
  <si>
    <t>felhasználása miatt az adóévben bevételként elszámolt összeg</t>
  </si>
  <si>
    <t>/Tao.tv. 7.§ (1) b) /</t>
  </si>
  <si>
    <t>04.</t>
  </si>
  <si>
    <t>Az adótörvény szerint figyelembe vett évi értékcsökkenési leírás összege,</t>
  </si>
  <si>
    <t>továbbá az eszközök kivezetésekor, a forgóeszközök közé való átsorolása-</t>
  </si>
  <si>
    <t>kor a számított nyilvántartási érték meghatározott része, feltéve, hogy az</t>
  </si>
  <si>
    <t>adózó az értékcsökkenést költségként, ráfordításként számolta el.</t>
  </si>
  <si>
    <t>/Tao.tv. 7.§ (1)d); 1.és 2.számú melléklet /</t>
  </si>
  <si>
    <t>05.</t>
  </si>
  <si>
    <t xml:space="preserve">A Sztv. 3.§ (4) bek. 10/a-e pontjai szerinti behajthatatlan követelés, az </t>
  </si>
  <si>
    <t>adóévet megelőző adóév(ek)ben behajthatatlanná vált követelésre befolyt</t>
  </si>
  <si>
    <t>összeg, a követelésre az adóévben visszaírt értékvesztés.</t>
  </si>
  <si>
    <t>/Tao.tv. 7.§ (1) n); 16.§ (2); 29/C § (1), (3) /</t>
  </si>
  <si>
    <t>Adózás előtti eredményt csökkentő tételek összesen</t>
  </si>
  <si>
    <t xml:space="preserve">    6.sz.melléklet</t>
  </si>
  <si>
    <t>ADÓZÁS  ELŐTTI  EREDMÉNYT  NÖVELŐ  TÉTELEK</t>
  </si>
  <si>
    <t>céltartalékot növelő összeg.</t>
  </si>
  <si>
    <t>/Tao.tv. 8.§ (1) a) /</t>
  </si>
  <si>
    <t>Az adóévben terv szerinti értékcsökkenési leírásként (ideértve az egy összeg-</t>
  </si>
  <si>
    <t>ben elszámolt értékcsökkenési leírást is) és  terven felüli értékcsökkenésként</t>
  </si>
  <si>
    <t>elszámolt összeg, továbbá az immateriális jószág, tárgyi eszköz állományból</t>
  </si>
  <si>
    <t>való kivezetésekor, vagy a forgóeszközök közé történő átsorolásakor a könyv</t>
  </si>
  <si>
    <t>szerinti érték (meghatározott tételekkel csökkentve), ha az eszköz értékcsökke-</t>
  </si>
  <si>
    <t>nését az adózó az adózás előtti eredmény terhére számolta el.</t>
  </si>
  <si>
    <t>/Tao.tv. 8.§ (1) b) /</t>
  </si>
  <si>
    <t>Jogerős határozatban megállapított bírság, az Art. és Tb-törvények szerinti jog-</t>
  </si>
  <si>
    <t>következmények ráfordításként elszámolt összege az önellenőrzéshez kapcsoló-</t>
  </si>
  <si>
    <t>dó kivételével /Tao.tv. 8.§ (1) e) /</t>
  </si>
  <si>
    <t>Az adóévben követelésre elszámolt értékvesztés összege.</t>
  </si>
  <si>
    <t>/Tao.tv. 8.§ (1) gy) /</t>
  </si>
  <si>
    <t>06.</t>
  </si>
  <si>
    <t>Behajthatatlan követelésnek nem minősülő adóévben elengedett követelés</t>
  </si>
  <si>
    <t>/Tao.tv. 8.§ (1) h) /</t>
  </si>
  <si>
    <t>Adózás előtti eredményt növelő tételek összesen</t>
  </si>
  <si>
    <t xml:space="preserve">   7.sz.melléklet</t>
  </si>
  <si>
    <t>KÖVETELÉSEK  ÉS KÖTELEZETTSÉGEK</t>
  </si>
  <si>
    <t>Követelések</t>
  </si>
  <si>
    <t>Kötelezettségek</t>
  </si>
  <si>
    <t xml:space="preserve"> ezer Ft</t>
  </si>
  <si>
    <t>ezer Ft</t>
  </si>
  <si>
    <t>Követelések szolgáltatásból</t>
  </si>
  <si>
    <t>"K" egyenlegű vevők</t>
  </si>
  <si>
    <t>Belföldi szállítók</t>
  </si>
  <si>
    <t>Kötelezettség.kapcs.váll.szemben</t>
  </si>
  <si>
    <t>Társasági adó</t>
  </si>
  <si>
    <t>Személyi jövedelem adó elsz.</t>
  </si>
  <si>
    <t>463-464</t>
  </si>
  <si>
    <t>Költségvetési köt.</t>
  </si>
  <si>
    <t>466-67-68</t>
  </si>
  <si>
    <t>ÁFA</t>
  </si>
  <si>
    <t>Iparűzési adó</t>
  </si>
  <si>
    <t>TB</t>
  </si>
  <si>
    <t>Szakképzési hj.</t>
  </si>
  <si>
    <t xml:space="preserve">   8.sz.melléklet</t>
  </si>
  <si>
    <t>KÉSZLET  LELTÁR</t>
  </si>
  <si>
    <t xml:space="preserve">Főkönyvi szla </t>
  </si>
  <si>
    <t xml:space="preserve">Összeg </t>
  </si>
  <si>
    <t>Segédanyagok</t>
  </si>
  <si>
    <t>Közvetített szolgáltatás</t>
  </si>
  <si>
    <t>Összesen:</t>
  </si>
  <si>
    <t>Számított jövedelem minimum</t>
  </si>
  <si>
    <t>Társasági adóalap, és adó meghatározása</t>
  </si>
  <si>
    <t>e/Ft</t>
  </si>
  <si>
    <t>Adózás előtti eredmény</t>
  </si>
  <si>
    <t>Adózás előtti eredmény növelő</t>
  </si>
  <si>
    <t>Adózás előtti eredmény csökkentő</t>
  </si>
  <si>
    <t>Társasági adó összege</t>
  </si>
  <si>
    <t>Elvárt adó</t>
  </si>
  <si>
    <t>Elengedett követelés kapcsolt vállalkozással szemben</t>
  </si>
  <si>
    <t>Bevételek összesen</t>
  </si>
  <si>
    <t xml:space="preserve">Az előző évek elhatárolt veszteségéből (negatív adóalapjából) az adóévben </t>
  </si>
  <si>
    <t>leírt összeg</t>
  </si>
  <si>
    <t>/Tao.tv. 7.§ (1) a); 16.§ (5);17.§;29.§ (2);29/C.§ (8); 29/F. § (2)/</t>
  </si>
  <si>
    <t>Neve: Rácz Lászlóné</t>
  </si>
  <si>
    <t>PM regisztrációs száma: 142472</t>
  </si>
  <si>
    <t>Adóalap összesen</t>
  </si>
  <si>
    <t>9.sz. melléklet</t>
  </si>
  <si>
    <t>Energiaellátók jövedelemadója</t>
  </si>
  <si>
    <t>2013.  december  31.</t>
  </si>
  <si>
    <t>10.sz. melléklet</t>
  </si>
  <si>
    <t>Mivel a társasági adó számított adóalapjának összege kisebb  a számított jövedelem minimumnál,</t>
  </si>
  <si>
    <t>az előző évek gyakorlatának megfelelően adó megállapításánál az elvárt adót kell megfizetni.</t>
  </si>
  <si>
    <t xml:space="preserve">Adózás előtti eredmény </t>
  </si>
  <si>
    <t xml:space="preserve">Növelő tételek </t>
  </si>
  <si>
    <t>a jövedelemre tekintettel külföldön megfizetett (fizetendő), ráfordításként elszámolt adó [Távhő. tv. 6. § (2) bekezdés a)]</t>
  </si>
  <si>
    <t>a visszafizetési kötelezettség nélkül adott támogatás, juttatás, véglegesen átadott pénzeszköz, az ellenérték nélkül átvállalt kötelezettség egyéb vagy rendkívüli ráfordításként az adóévi adózás előtti eredmény terhére elszámolt összege [Távhő. tv. 6. § (</t>
  </si>
  <si>
    <t>csökkentő tételként figyelembe vett összegből a kedvezményezett részesedéscsere alapján megszerzett részesedés bekerülési értéke csökkentéseként, könyv szerinti értéke kivezetéseként az adóévben bármely jogcímen elszámolt (de összesen legfeljebb a részese</t>
  </si>
  <si>
    <t>csökkentő tételként figyelembe vett összegből a kedvezményezett átalakulás alapján megszerzett részesedés bekerülési értéke csökkentéseként, könyv szerinti értéke kivezetéseként az adóévben bármely jogcímen elszámolt (de összesen legfeljebb a részesedésre</t>
  </si>
  <si>
    <t>a forintról devizára, devizáról forintra vagy devizáról más devizára való áttérés során a tőketartalék növeléseként elszámolt átszámítási különbözetek összege az áttérést követő adóévben [Távhő. tv. 6. § (2) bekezdés f)]</t>
  </si>
  <si>
    <t>az adóellenőrzés, önellenőrzés során megállapított, adóévi költségként, ráfordításként vagy adóévi nettó árbevétel, bevétel, aktivált saját teljesítmény csökkentéseként elszámolt összeg [Távhő. tv. 6. § (2) bekezdés g)]</t>
  </si>
  <si>
    <t>az adózás előtti eredmény javára elszámolt kapott (járó) osztalék, az ellenőrzött külföldi társaságtól kapott osztalék kivételével [Távhő. tv. 6. § (3) bekezdés a)]</t>
  </si>
  <si>
    <t xml:space="preserve">az adózás előtti eredmény javára elszámolt visszafizetési kötelezettség nélkül kapott támogatás, juttatás, véglegesen átvett pénzeszköz, az ellenérték nélkül átvállalt tartozásnak az adóévi adózás előtti eredmény javára elszámolt összege [Távhő. tv. 6. § </t>
  </si>
  <si>
    <t xml:space="preserve">a kedvezményezett részesedéscsere alapján kivezetett részesedésre az adóévben elszámolt árfolyamnyereség a megszerzett társaság tagjánál (részvényesénél), ha a tag (a részvényes) alkalmazni kívánja e csökkentő tételt, feltéve, hogy a tag (a részvényes) a </t>
  </si>
  <si>
    <t>a kedvezményezett átalakulásban részt vevő társaság tagjánál (részvényesénél) az átalakulás következtében kivezetett részesedés könyv szerinti értékét meghaladóan a társaság jogutódjában szerzett részesedés bekerülési értékeként az adóévben elszámolt bevé</t>
  </si>
  <si>
    <t>kedvezményezett eszközátruházás esetén az átruházó társaságnál - választása szerint, az átvevő társasággal írásban kötött szerződés alapján, az önálló szervezeti egység átruházása alapján elszámolt bevételnek az átadott eszközök könyv szerinti értékét meg</t>
  </si>
  <si>
    <t>a forintról devizára, devizáról forintra vagy devizáról más devizára való áttérés következtében az eredménytartalék csökkentéseként elszámolt átszámítási különbözetek összege az áttérést követő adóévben [Távhő. tv. 6. § (3) bekezdés f)]</t>
  </si>
  <si>
    <t>az adóellenőrzés, önellenőrzés során megállapított, adóévi bevételként, vagy aktivált saját teljesítmény növeléseként vagy adóévi költség, ráfordítás csökkenéseként elszámolt összeg [Távhő. tv. 6. § (3) bekezdés g)]</t>
  </si>
  <si>
    <t>Adózás előtti eredmény+növelő-csökkentő</t>
  </si>
  <si>
    <t>Energiaellátók jövedelemadó alapja (B20xB28/100)</t>
  </si>
  <si>
    <t>Energiaellátók jövedelemadó mértéke</t>
  </si>
  <si>
    <t>31%</t>
  </si>
  <si>
    <t>Elsődleges tevékenység árbevétele</t>
  </si>
  <si>
    <t>Összes árbevétel:</t>
  </si>
  <si>
    <t>Fizetendő adó</t>
  </si>
  <si>
    <t>ENERGIAELLÁTÓK JÖVEDELEMADÓJA</t>
  </si>
  <si>
    <t xml:space="preserve">Csökkentő tételek </t>
  </si>
  <si>
    <t>az adóalany jogutódlással (átalakulással) történő megszűnése esetén a jogelődnél utolsó adóévében, az adóalanyból történő kiválás esetén a jogutódnál első adóévében, a végleges vagyonmérlegében kimutatott pozitív összevont átértékelési különbözet [Távhő. TV. 6.§</t>
  </si>
  <si>
    <t>2014. július 31.</t>
  </si>
  <si>
    <t>2014. ÉVI VEVŐKINNLÉVŐSÉG</t>
  </si>
  <si>
    <t>2014. év</t>
  </si>
  <si>
    <t>ÉRTÉKVESZTÉS VÁLTOZÁS FŐKÖNYVENKÉNT 2014.07.31</t>
  </si>
  <si>
    <r>
      <t>Az ügyvezető részére a beszámolási időszakban 0,-</t>
    </r>
    <r>
      <rPr>
        <sz val="11"/>
        <rFont val="Times New Roman CE"/>
        <family val="1"/>
      </rPr>
      <t xml:space="preserve"> Ft munkabér került kifizetésre.</t>
    </r>
  </si>
  <si>
    <r>
      <t>A Felügyelő Bizottság tagjai részére a beszámolási időszakban 0</t>
    </r>
    <r>
      <rPr>
        <sz val="11"/>
        <color indexed="8"/>
        <rFont val="Times New Roman CE"/>
        <family val="1"/>
      </rPr>
      <t>,</t>
    </r>
    <r>
      <rPr>
        <sz val="11"/>
        <rFont val="Times New Roman CE"/>
        <family val="1"/>
      </rPr>
      <t xml:space="preserve">- Ft tiszteletdíj került </t>
    </r>
  </si>
  <si>
    <t xml:space="preserve">2014. július 31. </t>
  </si>
  <si>
    <t>Eladott árúk beszerzési értéke</t>
  </si>
  <si>
    <t>A könyvvizsgáló  részére a beszámolási időszakban az éves könyvvizsgálói díj időarányos része került</t>
  </si>
  <si>
    <t xml:space="preserve"> passzív időbeli elhatárolások közé bellításra. Kifizetésére a beszámoló elfogadása után kerül sor.</t>
  </si>
  <si>
    <t>2014. Július 31.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</si>
</sst>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&quot;,    &quot;;\-#,##0.00&quot;,    &quot;;&quot; -&quot;#&quot;     &quot;;@\ "/>
    <numFmt numFmtId="165" formatCode="yyyy\-mm\-dd"/>
    <numFmt numFmtId="166" formatCode="#,##0;\-#,##0"/>
    <numFmt numFmtId="167" formatCode="0.000%"/>
    <numFmt numFmtId="168" formatCode="yyyy&quot;. &quot;m&quot;. &quot;d/"/>
    <numFmt numFmtId="169" formatCode="_-* #,##0.00,_F_t_-;\-* #,##0.00,_F_t_-;_-* \-??\ _F_t_-;_-@_-"/>
    <numFmt numFmtId="170" formatCode="#,##0.0"/>
  </numFmts>
  <fonts count="45">
    <font>
      <sz val="11"/>
      <name val="Times New Roman CE"/>
      <family val="1"/>
    </font>
    <font>
      <sz val="10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0"/>
      <name val="MS Sans Serif"/>
      <family val="2"/>
    </font>
    <font>
      <sz val="10"/>
      <name val="Times New Roman CE"/>
      <family val="1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b/>
      <sz val="10"/>
      <name val="Times New Roman CE"/>
      <family val="1"/>
    </font>
    <font>
      <b/>
      <sz val="11"/>
      <name val="Times New Roman CE"/>
      <family val="1"/>
    </font>
    <font>
      <sz val="11"/>
      <name val="MS Sans Serif"/>
      <family val="2"/>
    </font>
    <font>
      <sz val="8"/>
      <name val="Times New Roman CE"/>
      <family val="1"/>
    </font>
    <font>
      <b/>
      <sz val="10"/>
      <name val="MS Sans Serif"/>
      <family val="2"/>
    </font>
    <font>
      <sz val="11"/>
      <color indexed="8"/>
      <name val="Times New Roman CE"/>
      <family val="1"/>
    </font>
    <font>
      <sz val="10"/>
      <color indexed="8"/>
      <name val="MS Sans Serif"/>
      <family val="2"/>
    </font>
    <font>
      <b/>
      <u val="single"/>
      <sz val="11"/>
      <name val="Times New Roman CE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Times New Roman CE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Times New Roman CE"/>
      <family val="1"/>
    </font>
    <font>
      <u val="single"/>
      <sz val="11"/>
      <color indexed="20"/>
      <name val="Times New Roman CE"/>
      <family val="1"/>
    </font>
    <font>
      <u val="single"/>
      <sz val="11"/>
      <color theme="10"/>
      <name val="Times New Roman CE"/>
      <family val="1"/>
    </font>
    <font>
      <u val="single"/>
      <sz val="11"/>
      <color theme="11"/>
      <name val="Times New Roman C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0" fillId="0" borderId="0" applyFill="0" applyBorder="0" applyAlignment="0" applyProtection="0"/>
    <xf numFmtId="164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6" fillId="0" borderId="0" applyBorder="0" applyAlignment="0">
      <protection/>
    </xf>
    <xf numFmtId="0" fontId="16" fillId="0" borderId="0">
      <alignment/>
      <protection/>
    </xf>
    <xf numFmtId="0" fontId="10" fillId="0" borderId="0">
      <alignment/>
      <protection/>
    </xf>
    <xf numFmtId="0" fontId="16" fillId="0" borderId="0" applyBorder="0" applyAlignment="0">
      <protection/>
    </xf>
    <xf numFmtId="0" fontId="16" fillId="0" borderId="0" applyBorder="0" applyAlignment="0"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1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</cellStyleXfs>
  <cellXfs count="360">
    <xf numFmtId="0" fontId="0" fillId="0" borderId="0" xfId="0" applyAlignment="1">
      <alignment/>
    </xf>
    <xf numFmtId="0" fontId="17" fillId="0" borderId="0" xfId="60" applyFont="1">
      <alignment/>
      <protection/>
    </xf>
    <xf numFmtId="3" fontId="17" fillId="0" borderId="0" xfId="60" applyNumberFormat="1" applyFont="1" applyAlignment="1">
      <alignment/>
      <protection/>
    </xf>
    <xf numFmtId="3" fontId="17" fillId="0" borderId="0" xfId="60" applyNumberFormat="1" applyFont="1">
      <alignment/>
      <protection/>
    </xf>
    <xf numFmtId="0" fontId="16" fillId="0" borderId="0" xfId="60" applyFont="1">
      <alignment/>
      <protection/>
    </xf>
    <xf numFmtId="0" fontId="22" fillId="0" borderId="0" xfId="60" applyFont="1" applyAlignment="1">
      <alignment horizontal="left"/>
      <protection/>
    </xf>
    <xf numFmtId="0" fontId="22" fillId="0" borderId="0" xfId="60" applyFont="1">
      <alignment/>
      <protection/>
    </xf>
    <xf numFmtId="3" fontId="22" fillId="0" borderId="0" xfId="60" applyNumberFormat="1" applyFont="1" applyAlignment="1">
      <alignment horizontal="right"/>
      <protection/>
    </xf>
    <xf numFmtId="3" fontId="22" fillId="0" borderId="0" xfId="60" applyNumberFormat="1" applyFont="1">
      <alignment/>
      <protection/>
    </xf>
    <xf numFmtId="0" fontId="24" fillId="0" borderId="0" xfId="60" applyFont="1">
      <alignment/>
      <protection/>
    </xf>
    <xf numFmtId="0" fontId="22" fillId="0" borderId="0" xfId="62" applyFont="1" applyAlignment="1">
      <alignment horizontal="right"/>
      <protection/>
    </xf>
    <xf numFmtId="3" fontId="25" fillId="0" borderId="0" xfId="63" applyNumberFormat="1" applyFont="1" applyAlignment="1">
      <alignment horizontal="right"/>
      <protection/>
    </xf>
    <xf numFmtId="0" fontId="17" fillId="0" borderId="10" xfId="60" applyFont="1" applyBorder="1">
      <alignment/>
      <protection/>
    </xf>
    <xf numFmtId="0" fontId="22" fillId="0" borderId="10" xfId="60" applyFont="1" applyBorder="1" applyAlignment="1">
      <alignment horizontal="center"/>
      <protection/>
    </xf>
    <xf numFmtId="3" fontId="22" fillId="0" borderId="11" xfId="60" applyNumberFormat="1" applyFont="1" applyBorder="1" applyAlignment="1">
      <alignment horizontal="center"/>
      <protection/>
    </xf>
    <xf numFmtId="3" fontId="22" fillId="0" borderId="12" xfId="60" applyNumberFormat="1" applyFont="1" applyBorder="1" applyAlignment="1">
      <alignment horizontal="center"/>
      <protection/>
    </xf>
    <xf numFmtId="9" fontId="22" fillId="0" borderId="11" xfId="79" applyNumberFormat="1" applyFont="1" applyFill="1" applyBorder="1" applyAlignment="1" applyProtection="1">
      <alignment horizontal="center"/>
      <protection/>
    </xf>
    <xf numFmtId="9" fontId="22" fillId="0" borderId="11" xfId="79" applyFont="1" applyFill="1" applyBorder="1" applyAlignment="1" applyProtection="1">
      <alignment horizontal="center"/>
      <protection/>
    </xf>
    <xf numFmtId="3" fontId="22" fillId="0" borderId="11" xfId="60" applyNumberFormat="1" applyFont="1" applyBorder="1" applyAlignment="1">
      <alignment horizontal="left"/>
      <protection/>
    </xf>
    <xf numFmtId="3" fontId="17" fillId="0" borderId="13" xfId="60" applyNumberFormat="1" applyFont="1" applyBorder="1">
      <alignment/>
      <protection/>
    </xf>
    <xf numFmtId="0" fontId="22" fillId="0" borderId="14" xfId="60" applyFont="1" applyBorder="1">
      <alignment/>
      <protection/>
    </xf>
    <xf numFmtId="3" fontId="22" fillId="0" borderId="15" xfId="60" applyNumberFormat="1" applyFont="1" applyBorder="1" applyAlignment="1">
      <alignment horizontal="center"/>
      <protection/>
    </xf>
    <xf numFmtId="3" fontId="22" fillId="0" borderId="16" xfId="68" applyNumberFormat="1" applyFont="1" applyBorder="1" applyAlignment="1">
      <alignment horizontal="center"/>
      <protection/>
    </xf>
    <xf numFmtId="3" fontId="22" fillId="0" borderId="17" xfId="60" applyNumberFormat="1" applyFont="1" applyBorder="1" applyAlignment="1">
      <alignment horizontal="center"/>
      <protection/>
    </xf>
    <xf numFmtId="0" fontId="22" fillId="0" borderId="18" xfId="60" applyFont="1" applyBorder="1" applyAlignment="1">
      <alignment horizontal="left"/>
      <protection/>
    </xf>
    <xf numFmtId="3" fontId="17" fillId="0" borderId="18" xfId="60" applyNumberFormat="1" applyFont="1" applyBorder="1" applyAlignment="1">
      <alignment/>
      <protection/>
    </xf>
    <xf numFmtId="3" fontId="17" fillId="24" borderId="19" xfId="43" applyNumberFormat="1" applyFont="1" applyFill="1" applyBorder="1" applyAlignment="1" applyProtection="1">
      <alignment/>
      <protection/>
    </xf>
    <xf numFmtId="3" fontId="17" fillId="0" borderId="20" xfId="43" applyNumberFormat="1" applyFont="1" applyFill="1" applyBorder="1" applyAlignment="1" applyProtection="1">
      <alignment/>
      <protection/>
    </xf>
    <xf numFmtId="3" fontId="17" fillId="0" borderId="19" xfId="43" applyNumberFormat="1" applyFont="1" applyFill="1" applyBorder="1" applyAlignment="1" applyProtection="1">
      <alignment/>
      <protection/>
    </xf>
    <xf numFmtId="3" fontId="17" fillId="0" borderId="11" xfId="43" applyNumberFormat="1" applyFont="1" applyFill="1" applyBorder="1" applyAlignment="1" applyProtection="1">
      <alignment/>
      <protection/>
    </xf>
    <xf numFmtId="3" fontId="16" fillId="0" borderId="0" xfId="60" applyNumberFormat="1" applyFont="1">
      <alignment/>
      <protection/>
    </xf>
    <xf numFmtId="0" fontId="22" fillId="0" borderId="21" xfId="60" applyFont="1" applyBorder="1" applyAlignment="1">
      <alignment horizontal="left"/>
      <protection/>
    </xf>
    <xf numFmtId="3" fontId="17" fillId="24" borderId="22" xfId="43" applyNumberFormat="1" applyFont="1" applyFill="1" applyBorder="1" applyAlignment="1" applyProtection="1">
      <alignment/>
      <protection/>
    </xf>
    <xf numFmtId="3" fontId="17" fillId="0" borderId="22" xfId="43" applyNumberFormat="1" applyFont="1" applyFill="1" applyBorder="1" applyAlignment="1" applyProtection="1">
      <alignment/>
      <protection/>
    </xf>
    <xf numFmtId="0" fontId="22" fillId="0" borderId="23" xfId="60" applyFont="1" applyBorder="1">
      <alignment/>
      <protection/>
    </xf>
    <xf numFmtId="3" fontId="22" fillId="0" borderId="24" xfId="43" applyNumberFormat="1" applyFont="1" applyFill="1" applyBorder="1" applyAlignment="1" applyProtection="1">
      <alignment/>
      <protection/>
    </xf>
    <xf numFmtId="3" fontId="22" fillId="0" borderId="25" xfId="43" applyNumberFormat="1" applyFont="1" applyFill="1" applyBorder="1" applyAlignment="1" applyProtection="1">
      <alignment/>
      <protection/>
    </xf>
    <xf numFmtId="3" fontId="22" fillId="0" borderId="24" xfId="60" applyNumberFormat="1" applyFont="1" applyBorder="1" applyAlignment="1">
      <alignment/>
      <protection/>
    </xf>
    <xf numFmtId="3" fontId="26" fillId="0" borderId="0" xfId="60" applyNumberFormat="1" applyFont="1">
      <alignment/>
      <protection/>
    </xf>
    <xf numFmtId="0" fontId="26" fillId="0" borderId="0" xfId="60" applyFont="1">
      <alignment/>
      <protection/>
    </xf>
    <xf numFmtId="3" fontId="17" fillId="0" borderId="19" xfId="60" applyNumberFormat="1" applyFont="1" applyBorder="1" applyAlignment="1">
      <alignment/>
      <protection/>
    </xf>
    <xf numFmtId="3" fontId="17" fillId="24" borderId="26" xfId="60" applyNumberFormat="1" applyFont="1" applyFill="1" applyBorder="1" applyAlignment="1">
      <alignment/>
      <protection/>
    </xf>
    <xf numFmtId="3" fontId="17" fillId="0" borderId="27" xfId="60" applyNumberFormat="1" applyFont="1" applyBorder="1" applyAlignment="1">
      <alignment/>
      <protection/>
    </xf>
    <xf numFmtId="3" fontId="17" fillId="24" borderId="19" xfId="60" applyNumberFormat="1" applyFont="1" applyFill="1" applyBorder="1" applyAlignment="1">
      <alignment/>
      <protection/>
    </xf>
    <xf numFmtId="0" fontId="22" fillId="0" borderId="28" xfId="60" applyFont="1" applyBorder="1" applyAlignment="1">
      <alignment horizontal="left"/>
      <protection/>
    </xf>
    <xf numFmtId="3" fontId="17" fillId="0" borderId="28" xfId="60" applyNumberFormat="1" applyFont="1" applyBorder="1" applyAlignment="1">
      <alignment/>
      <protection/>
    </xf>
    <xf numFmtId="3" fontId="17" fillId="0" borderId="26" xfId="43" applyNumberFormat="1" applyFont="1" applyFill="1" applyBorder="1" applyAlignment="1" applyProtection="1">
      <alignment/>
      <protection/>
    </xf>
    <xf numFmtId="3" fontId="17" fillId="0" borderId="26" xfId="60" applyNumberFormat="1" applyFont="1" applyBorder="1" applyAlignment="1">
      <alignment/>
      <protection/>
    </xf>
    <xf numFmtId="3" fontId="17" fillId="0" borderId="29" xfId="60" applyNumberFormat="1" applyFont="1" applyBorder="1" applyAlignment="1">
      <alignment/>
      <protection/>
    </xf>
    <xf numFmtId="0" fontId="22" fillId="0" borderId="30" xfId="60" applyFont="1" applyBorder="1">
      <alignment/>
      <protection/>
    </xf>
    <xf numFmtId="3" fontId="22" fillId="0" borderId="30" xfId="60" applyNumberFormat="1" applyFont="1" applyBorder="1" applyAlignment="1">
      <alignment/>
      <protection/>
    </xf>
    <xf numFmtId="3" fontId="22" fillId="0" borderId="31" xfId="60" applyNumberFormat="1" applyFont="1" applyBorder="1" applyAlignment="1">
      <alignment/>
      <protection/>
    </xf>
    <xf numFmtId="3" fontId="22" fillId="0" borderId="20" xfId="60" applyNumberFormat="1" applyFont="1" applyBorder="1" applyAlignment="1">
      <alignment/>
      <protection/>
    </xf>
    <xf numFmtId="0" fontId="22" fillId="0" borderId="12" xfId="60" applyFont="1" applyFill="1" applyBorder="1">
      <alignment/>
      <protection/>
    </xf>
    <xf numFmtId="3" fontId="22" fillId="0" borderId="12" xfId="60" applyNumberFormat="1" applyFont="1" applyFill="1" applyBorder="1" applyAlignment="1">
      <alignment/>
      <protection/>
    </xf>
    <xf numFmtId="3" fontId="22" fillId="0" borderId="32" xfId="60" applyNumberFormat="1" applyFont="1" applyFill="1" applyBorder="1" applyAlignment="1">
      <alignment/>
      <protection/>
    </xf>
    <xf numFmtId="3" fontId="16" fillId="0" borderId="0" xfId="60" applyNumberFormat="1" applyFont="1" applyFill="1">
      <alignment/>
      <protection/>
    </xf>
    <xf numFmtId="0" fontId="16" fillId="0" borderId="0" xfId="60" applyFont="1" applyFill="1">
      <alignment/>
      <protection/>
    </xf>
    <xf numFmtId="0" fontId="17" fillId="0" borderId="14" xfId="60" applyFont="1" applyBorder="1" applyAlignment="1">
      <alignment horizontal="right"/>
      <protection/>
    </xf>
    <xf numFmtId="3" fontId="17" fillId="0" borderId="14" xfId="60" applyNumberFormat="1" applyFont="1" applyBorder="1" applyAlignment="1">
      <alignment/>
      <protection/>
    </xf>
    <xf numFmtId="3" fontId="17" fillId="0" borderId="14" xfId="60" applyNumberFormat="1" applyFont="1" applyBorder="1" applyAlignment="1">
      <alignment horizontal="right"/>
      <protection/>
    </xf>
    <xf numFmtId="49" fontId="17" fillId="0" borderId="14" xfId="60" applyNumberFormat="1" applyFont="1" applyBorder="1" applyAlignment="1">
      <alignment horizontal="right"/>
      <protection/>
    </xf>
    <xf numFmtId="49" fontId="17" fillId="0" borderId="22" xfId="60" applyNumberFormat="1" applyFont="1" applyBorder="1" applyAlignment="1">
      <alignment horizontal="right"/>
      <protection/>
    </xf>
    <xf numFmtId="3" fontId="17" fillId="0" borderId="15" xfId="60" applyNumberFormat="1" applyFont="1" applyBorder="1" applyAlignment="1">
      <alignment/>
      <protection/>
    </xf>
    <xf numFmtId="0" fontId="17" fillId="0" borderId="30" xfId="60" applyFont="1" applyBorder="1" applyAlignment="1">
      <alignment horizontal="right"/>
      <protection/>
    </xf>
    <xf numFmtId="3" fontId="17" fillId="0" borderId="30" xfId="60" applyNumberFormat="1" applyFont="1" applyBorder="1" applyAlignment="1">
      <alignment/>
      <protection/>
    </xf>
    <xf numFmtId="3" fontId="17" fillId="0" borderId="21" xfId="60" applyNumberFormat="1" applyFont="1" applyBorder="1" applyAlignment="1">
      <alignment horizontal="right"/>
      <protection/>
    </xf>
    <xf numFmtId="3" fontId="17" fillId="0" borderId="22" xfId="60" applyNumberFormat="1" applyFont="1" applyBorder="1" applyAlignment="1">
      <alignment/>
      <protection/>
    </xf>
    <xf numFmtId="3" fontId="17" fillId="0" borderId="21" xfId="60" applyNumberFormat="1" applyFont="1" applyBorder="1">
      <alignment/>
      <protection/>
    </xf>
    <xf numFmtId="3" fontId="17" fillId="0" borderId="22" xfId="60" applyNumberFormat="1" applyFont="1" applyBorder="1" applyAlignment="1">
      <alignment horizontal="right"/>
      <protection/>
    </xf>
    <xf numFmtId="3" fontId="17" fillId="0" borderId="24" xfId="60" applyNumberFormat="1" applyFont="1" applyBorder="1" applyAlignment="1">
      <alignment/>
      <protection/>
    </xf>
    <xf numFmtId="3" fontId="17" fillId="0" borderId="20" xfId="60" applyNumberFormat="1" applyFont="1" applyBorder="1" applyAlignment="1">
      <alignment/>
      <protection/>
    </xf>
    <xf numFmtId="3" fontId="17" fillId="0" borderId="31" xfId="60" applyNumberFormat="1" applyFont="1" applyBorder="1" applyAlignment="1">
      <alignment/>
      <protection/>
    </xf>
    <xf numFmtId="0" fontId="22" fillId="0" borderId="0" xfId="60" applyFont="1" applyBorder="1" applyAlignment="1">
      <alignment horizontal="center"/>
      <protection/>
    </xf>
    <xf numFmtId="3" fontId="22" fillId="0" borderId="0" xfId="60" applyNumberFormat="1" applyFont="1" applyBorder="1" applyAlignment="1">
      <alignment horizontal="center"/>
      <protection/>
    </xf>
    <xf numFmtId="0" fontId="23" fillId="0" borderId="0" xfId="61" applyFont="1" applyBorder="1" applyAlignment="1">
      <alignment/>
      <protection/>
    </xf>
    <xf numFmtId="165" fontId="23" fillId="0" borderId="0" xfId="60" applyNumberFormat="1" applyFont="1" applyAlignment="1">
      <alignment horizontal="right"/>
      <protection/>
    </xf>
    <xf numFmtId="3" fontId="23" fillId="0" borderId="0" xfId="61" applyNumberFormat="1" applyFont="1" applyBorder="1" applyAlignment="1">
      <alignment/>
      <protection/>
    </xf>
    <xf numFmtId="3" fontId="0" fillId="0" borderId="0" xfId="61" applyNumberFormat="1" applyFont="1" applyBorder="1" applyAlignment="1">
      <alignment/>
      <protection/>
    </xf>
    <xf numFmtId="3" fontId="23" fillId="0" borderId="0" xfId="43" applyNumberFormat="1" applyFont="1" applyFill="1" applyBorder="1" applyAlignment="1" applyProtection="1">
      <alignment/>
      <protection/>
    </xf>
    <xf numFmtId="0" fontId="24" fillId="0" borderId="0" xfId="61" applyFont="1" applyBorder="1" applyAlignment="1">
      <alignment/>
      <protection/>
    </xf>
    <xf numFmtId="0" fontId="22" fillId="0" borderId="0" xfId="61" applyFont="1" applyBorder="1" applyAlignment="1">
      <alignment/>
      <protection/>
    </xf>
    <xf numFmtId="3" fontId="22" fillId="0" borderId="0" xfId="61" applyNumberFormat="1" applyFont="1" applyBorder="1" applyAlignment="1">
      <alignment/>
      <protection/>
    </xf>
    <xf numFmtId="3" fontId="17" fillId="0" borderId="0" xfId="61" applyNumberFormat="1" applyFont="1" applyBorder="1" applyAlignment="1">
      <alignment/>
      <protection/>
    </xf>
    <xf numFmtId="3" fontId="22" fillId="0" borderId="0" xfId="43" applyNumberFormat="1" applyFont="1" applyFill="1" applyBorder="1" applyAlignment="1" applyProtection="1">
      <alignment/>
      <protection/>
    </xf>
    <xf numFmtId="0" fontId="16" fillId="0" borderId="0" xfId="61" applyFont="1" applyBorder="1" applyAlignment="1">
      <alignment/>
      <protection/>
    </xf>
    <xf numFmtId="0" fontId="17" fillId="0" borderId="10" xfId="61" applyFont="1" applyBorder="1" applyAlignment="1">
      <alignment/>
      <protection/>
    </xf>
    <xf numFmtId="9" fontId="22" fillId="0" borderId="11" xfId="61" applyNumberFormat="1" applyFont="1" applyBorder="1" applyAlignment="1">
      <alignment horizontal="center" vertical="center"/>
      <protection/>
    </xf>
    <xf numFmtId="9" fontId="22" fillId="0" borderId="10" xfId="61" applyNumberFormat="1" applyFont="1" applyBorder="1" applyAlignment="1">
      <alignment horizontal="center" vertical="center"/>
      <protection/>
    </xf>
    <xf numFmtId="0" fontId="22" fillId="0" borderId="11" xfId="61" applyFont="1" applyBorder="1" applyAlignment="1">
      <alignment/>
      <protection/>
    </xf>
    <xf numFmtId="0" fontId="22" fillId="0" borderId="33" xfId="61" applyFont="1" applyBorder="1" applyAlignment="1">
      <alignment/>
      <protection/>
    </xf>
    <xf numFmtId="0" fontId="22" fillId="0" borderId="12" xfId="60" applyFont="1" applyBorder="1" applyAlignment="1">
      <alignment horizontal="center"/>
      <protection/>
    </xf>
    <xf numFmtId="3" fontId="22" fillId="0" borderId="32" xfId="60" applyNumberFormat="1" applyFont="1" applyBorder="1" applyAlignment="1">
      <alignment horizontal="center"/>
      <protection/>
    </xf>
    <xf numFmtId="0" fontId="22" fillId="0" borderId="32" xfId="61" applyFont="1" applyBorder="1" applyAlignment="1">
      <alignment/>
      <protection/>
    </xf>
    <xf numFmtId="0" fontId="22" fillId="0" borderId="12" xfId="61" applyFont="1" applyBorder="1" applyAlignment="1">
      <alignment horizontal="center"/>
      <protection/>
    </xf>
    <xf numFmtId="0" fontId="22" fillId="0" borderId="16" xfId="61" applyFont="1" applyBorder="1" applyAlignment="1">
      <alignment/>
      <protection/>
    </xf>
    <xf numFmtId="166" fontId="17" fillId="0" borderId="26" xfId="61" applyNumberFormat="1" applyFont="1" applyBorder="1" applyAlignment="1">
      <alignment/>
      <protection/>
    </xf>
    <xf numFmtId="166" fontId="22" fillId="0" borderId="26" xfId="61" applyNumberFormat="1" applyFont="1" applyBorder="1" applyAlignment="1">
      <alignment/>
      <protection/>
    </xf>
    <xf numFmtId="0" fontId="22" fillId="0" borderId="30" xfId="60" applyFont="1" applyBorder="1" applyAlignment="1">
      <alignment horizontal="left"/>
      <protection/>
    </xf>
    <xf numFmtId="3" fontId="17" fillId="0" borderId="15" xfId="61" applyNumberFormat="1" applyFont="1" applyBorder="1" applyAlignment="1">
      <alignment/>
      <protection/>
    </xf>
    <xf numFmtId="3" fontId="22" fillId="0" borderId="26" xfId="61" applyNumberFormat="1" applyFont="1" applyBorder="1" applyAlignment="1">
      <alignment/>
      <protection/>
    </xf>
    <xf numFmtId="0" fontId="22" fillId="0" borderId="12" xfId="61" applyFont="1" applyBorder="1" applyAlignment="1">
      <alignment horizontal="left"/>
      <protection/>
    </xf>
    <xf numFmtId="166" fontId="22" fillId="0" borderId="32" xfId="61" applyNumberFormat="1" applyFont="1" applyBorder="1" applyAlignment="1">
      <alignment/>
      <protection/>
    </xf>
    <xf numFmtId="0" fontId="26" fillId="0" borderId="0" xfId="61" applyFont="1" applyBorder="1" applyAlignment="1">
      <alignment/>
      <protection/>
    </xf>
    <xf numFmtId="167" fontId="22" fillId="0" borderId="0" xfId="43" applyNumberFormat="1" applyFont="1" applyFill="1" applyBorder="1" applyAlignment="1" applyProtection="1">
      <alignment/>
      <protection/>
    </xf>
    <xf numFmtId="4" fontId="17" fillId="0" borderId="0" xfId="63" applyNumberFormat="1" applyFont="1">
      <alignment/>
      <protection/>
    </xf>
    <xf numFmtId="3" fontId="17" fillId="0" borderId="0" xfId="63" applyNumberFormat="1" applyFont="1">
      <alignment/>
      <protection/>
    </xf>
    <xf numFmtId="4" fontId="22" fillId="0" borderId="0" xfId="60" applyNumberFormat="1" applyFont="1" applyAlignment="1">
      <alignment horizontal="left"/>
      <protection/>
    </xf>
    <xf numFmtId="4" fontId="22" fillId="0" borderId="0" xfId="63" applyNumberFormat="1" applyFont="1" applyAlignment="1">
      <alignment horizontal="center"/>
      <protection/>
    </xf>
    <xf numFmtId="3" fontId="22" fillId="0" borderId="0" xfId="63" applyNumberFormat="1" applyFont="1" applyAlignment="1">
      <alignment horizontal="center"/>
      <protection/>
    </xf>
    <xf numFmtId="4" fontId="22" fillId="0" borderId="0" xfId="63" applyNumberFormat="1" applyFont="1" applyAlignment="1">
      <alignment/>
      <protection/>
    </xf>
    <xf numFmtId="4" fontId="22" fillId="0" borderId="34" xfId="63" applyNumberFormat="1" applyFont="1" applyBorder="1">
      <alignment/>
      <protection/>
    </xf>
    <xf numFmtId="3" fontId="17" fillId="0" borderId="34" xfId="63" applyNumberFormat="1" applyFont="1" applyBorder="1" applyAlignment="1">
      <alignment horizontal="center"/>
      <protection/>
    </xf>
    <xf numFmtId="3" fontId="22" fillId="0" borderId="34" xfId="63" applyNumberFormat="1" applyFont="1" applyBorder="1" applyAlignment="1">
      <alignment horizontal="center"/>
      <protection/>
    </xf>
    <xf numFmtId="4" fontId="25" fillId="0" borderId="35" xfId="63" applyNumberFormat="1" applyFont="1" applyBorder="1">
      <alignment/>
      <protection/>
    </xf>
    <xf numFmtId="3" fontId="25" fillId="0" borderId="35" xfId="63" applyNumberFormat="1" applyFont="1" applyBorder="1">
      <alignment/>
      <protection/>
    </xf>
    <xf numFmtId="4" fontId="25" fillId="0" borderId="0" xfId="63" applyNumberFormat="1" applyFont="1">
      <alignment/>
      <protection/>
    </xf>
    <xf numFmtId="4" fontId="22" fillId="0" borderId="0" xfId="63" applyNumberFormat="1" applyFont="1">
      <alignment/>
      <protection/>
    </xf>
    <xf numFmtId="0" fontId="0" fillId="0" borderId="0" xfId="62" applyFont="1">
      <alignment/>
      <protection/>
    </xf>
    <xf numFmtId="0" fontId="16" fillId="0" borderId="0" xfId="62" applyFont="1">
      <alignment/>
      <protection/>
    </xf>
    <xf numFmtId="0" fontId="0" fillId="0" borderId="0" xfId="65" applyFont="1" applyBorder="1" applyAlignment="1">
      <alignment/>
      <protection/>
    </xf>
    <xf numFmtId="0" fontId="16" fillId="0" borderId="0" xfId="65" applyFont="1" applyBorder="1" applyAlignment="1">
      <alignment/>
      <protection/>
    </xf>
    <xf numFmtId="0" fontId="22" fillId="0" borderId="0" xfId="65" applyFont="1" applyBorder="1" applyAlignment="1">
      <alignment/>
      <protection/>
    </xf>
    <xf numFmtId="0" fontId="23" fillId="0" borderId="0" xfId="65" applyFont="1" applyBorder="1" applyAlignment="1">
      <alignment/>
      <protection/>
    </xf>
    <xf numFmtId="0" fontId="22" fillId="0" borderId="0" xfId="65" applyFont="1" applyBorder="1" applyAlignment="1">
      <alignment horizontal="right"/>
      <protection/>
    </xf>
    <xf numFmtId="0" fontId="26" fillId="0" borderId="0" xfId="65" applyFont="1" applyBorder="1" applyAlignment="1">
      <alignment/>
      <protection/>
    </xf>
    <xf numFmtId="0" fontId="23" fillId="0" borderId="0" xfId="65" applyFont="1" applyBorder="1" applyAlignment="1">
      <alignment horizontal="center"/>
      <protection/>
    </xf>
    <xf numFmtId="0" fontId="17" fillId="0" borderId="0" xfId="65" applyFont="1" applyBorder="1" applyAlignment="1">
      <alignment horizontal="right"/>
      <protection/>
    </xf>
    <xf numFmtId="3" fontId="16" fillId="0" borderId="0" xfId="65" applyNumberFormat="1" applyFont="1" applyBorder="1" applyAlignment="1">
      <alignment/>
      <protection/>
    </xf>
    <xf numFmtId="3" fontId="26" fillId="0" borderId="0" xfId="65" applyNumberFormat="1" applyFont="1" applyBorder="1" applyAlignment="1">
      <alignment/>
      <protection/>
    </xf>
    <xf numFmtId="0" fontId="0" fillId="0" borderId="0" xfId="66" applyFont="1">
      <alignment/>
      <protection/>
    </xf>
    <xf numFmtId="0" fontId="16" fillId="0" borderId="0" xfId="66" applyFont="1">
      <alignment/>
      <protection/>
    </xf>
    <xf numFmtId="0" fontId="22" fillId="0" borderId="0" xfId="66" applyFont="1">
      <alignment/>
      <protection/>
    </xf>
    <xf numFmtId="0" fontId="23" fillId="0" borderId="0" xfId="66" applyFont="1">
      <alignment/>
      <protection/>
    </xf>
    <xf numFmtId="0" fontId="22" fillId="0" borderId="0" xfId="66" applyFont="1" applyAlignment="1">
      <alignment horizontal="right"/>
      <protection/>
    </xf>
    <xf numFmtId="0" fontId="26" fillId="0" borderId="0" xfId="66" applyFont="1" applyAlignment="1">
      <alignment/>
      <protection/>
    </xf>
    <xf numFmtId="0" fontId="26" fillId="0" borderId="0" xfId="66" applyFont="1">
      <alignment/>
      <protection/>
    </xf>
    <xf numFmtId="0" fontId="23" fillId="0" borderId="36" xfId="66" applyFont="1" applyBorder="1" applyAlignment="1">
      <alignment horizontal="center"/>
      <protection/>
    </xf>
    <xf numFmtId="0" fontId="23" fillId="0" borderId="37" xfId="66" applyFont="1" applyBorder="1" applyAlignment="1">
      <alignment horizontal="center"/>
      <protection/>
    </xf>
    <xf numFmtId="0" fontId="23" fillId="0" borderId="35" xfId="66" applyFont="1" applyBorder="1" applyAlignment="1">
      <alignment horizontal="center"/>
      <protection/>
    </xf>
    <xf numFmtId="0" fontId="23" fillId="0" borderId="38" xfId="66" applyFont="1" applyBorder="1" applyAlignment="1">
      <alignment horizontal="center"/>
      <protection/>
    </xf>
    <xf numFmtId="0" fontId="26" fillId="0" borderId="0" xfId="66" applyFont="1" applyAlignment="1">
      <alignment horizontal="center"/>
      <protection/>
    </xf>
    <xf numFmtId="0" fontId="0" fillId="0" borderId="34" xfId="66" applyFont="1" applyFill="1" applyBorder="1">
      <alignment/>
      <protection/>
    </xf>
    <xf numFmtId="3" fontId="0" fillId="0" borderId="39" xfId="66" applyNumberFormat="1" applyFont="1" applyFill="1" applyBorder="1">
      <alignment/>
      <protection/>
    </xf>
    <xf numFmtId="0" fontId="16" fillId="0" borderId="0" xfId="66" applyFont="1" applyFill="1">
      <alignment/>
      <protection/>
    </xf>
    <xf numFmtId="0" fontId="0" fillId="0" borderId="40" xfId="66" applyFont="1" applyBorder="1">
      <alignment/>
      <protection/>
    </xf>
    <xf numFmtId="3" fontId="0" fillId="0" borderId="40" xfId="66" applyNumberFormat="1" applyFont="1" applyBorder="1">
      <alignment/>
      <protection/>
    </xf>
    <xf numFmtId="3" fontId="0" fillId="0" borderId="41" xfId="66" applyNumberFormat="1" applyFont="1" applyBorder="1">
      <alignment/>
      <protection/>
    </xf>
    <xf numFmtId="3" fontId="16" fillId="0" borderId="0" xfId="66" applyNumberFormat="1" applyFont="1">
      <alignment/>
      <protection/>
    </xf>
    <xf numFmtId="0" fontId="0" fillId="0" borderId="35" xfId="66" applyFont="1" applyFill="1" applyBorder="1">
      <alignment/>
      <protection/>
    </xf>
    <xf numFmtId="3" fontId="0" fillId="0" borderId="35" xfId="66" applyNumberFormat="1" applyFont="1" applyFill="1" applyBorder="1">
      <alignment/>
      <protection/>
    </xf>
    <xf numFmtId="3" fontId="0" fillId="0" borderId="42" xfId="66" applyNumberFormat="1" applyFont="1" applyFill="1" applyBorder="1">
      <alignment/>
      <protection/>
    </xf>
    <xf numFmtId="3" fontId="0" fillId="0" borderId="43" xfId="66" applyNumberFormat="1" applyFont="1" applyFill="1" applyBorder="1">
      <alignment/>
      <protection/>
    </xf>
    <xf numFmtId="0" fontId="28" fillId="0" borderId="0" xfId="66" applyFont="1" applyFill="1">
      <alignment/>
      <protection/>
    </xf>
    <xf numFmtId="0" fontId="0" fillId="0" borderId="0" xfId="66" applyFont="1" applyFill="1">
      <alignment/>
      <protection/>
    </xf>
    <xf numFmtId="0" fontId="29" fillId="0" borderId="0" xfId="66" applyFont="1">
      <alignment/>
      <protection/>
    </xf>
    <xf numFmtId="49" fontId="0" fillId="0" borderId="0" xfId="64" applyNumberFormat="1" applyFont="1" applyBorder="1" applyAlignment="1">
      <alignment/>
      <protection/>
    </xf>
    <xf numFmtId="0" fontId="17" fillId="0" borderId="0" xfId="64" applyFont="1" applyBorder="1" applyAlignment="1">
      <alignment/>
      <protection/>
    </xf>
    <xf numFmtId="3" fontId="0" fillId="0" borderId="0" xfId="64" applyNumberFormat="1" applyFont="1" applyBorder="1" applyAlignment="1">
      <alignment/>
      <protection/>
    </xf>
    <xf numFmtId="0" fontId="16" fillId="0" borderId="0" xfId="64" applyFont="1" applyBorder="1" applyAlignment="1">
      <alignment/>
      <protection/>
    </xf>
    <xf numFmtId="49" fontId="22" fillId="0" borderId="0" xfId="64" applyNumberFormat="1" applyFont="1" applyBorder="1" applyAlignment="1">
      <alignment/>
      <protection/>
    </xf>
    <xf numFmtId="0" fontId="22" fillId="0" borderId="0" xfId="64" applyFont="1" applyBorder="1" applyAlignment="1">
      <alignment/>
      <protection/>
    </xf>
    <xf numFmtId="3" fontId="22" fillId="0" borderId="0" xfId="64" applyNumberFormat="1" applyFont="1" applyBorder="1" applyAlignment="1">
      <alignment horizontal="right"/>
      <protection/>
    </xf>
    <xf numFmtId="0" fontId="26" fillId="0" borderId="0" xfId="64" applyFont="1" applyBorder="1" applyAlignment="1">
      <alignment/>
      <protection/>
    </xf>
    <xf numFmtId="0" fontId="23" fillId="0" borderId="0" xfId="64" applyFont="1" applyBorder="1" applyAlignment="1">
      <alignment horizontal="center"/>
      <protection/>
    </xf>
    <xf numFmtId="0" fontId="22" fillId="0" borderId="0" xfId="64" applyFont="1" applyBorder="1" applyAlignment="1">
      <alignment horizontal="center"/>
      <protection/>
    </xf>
    <xf numFmtId="0" fontId="2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49" fontId="0" fillId="0" borderId="0" xfId="64" applyNumberFormat="1" applyFont="1" applyBorder="1" applyAlignment="1">
      <alignment horizontal="center"/>
      <protection/>
    </xf>
    <xf numFmtId="0" fontId="0" fillId="0" borderId="0" xfId="64" applyFont="1" applyBorder="1" applyAlignment="1">
      <alignment/>
      <protection/>
    </xf>
    <xf numFmtId="0" fontId="0" fillId="0" borderId="0" xfId="64" applyFont="1" applyBorder="1" applyAlignment="1">
      <alignment horizontal="center"/>
      <protection/>
    </xf>
    <xf numFmtId="0" fontId="0" fillId="0" borderId="0" xfId="64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3" fillId="0" borderId="34" xfId="0" applyFont="1" applyBorder="1" applyAlignment="1">
      <alignment horizontal="center"/>
    </xf>
    <xf numFmtId="3" fontId="23" fillId="0" borderId="34" xfId="0" applyNumberFormat="1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3" fontId="23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left"/>
    </xf>
    <xf numFmtId="0" fontId="0" fillId="0" borderId="38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44" xfId="0" applyFont="1" applyBorder="1" applyAlignment="1">
      <alignment horizontal="left"/>
    </xf>
    <xf numFmtId="0" fontId="23" fillId="0" borderId="44" xfId="0" applyFont="1" applyBorder="1" applyAlignment="1">
      <alignment/>
    </xf>
    <xf numFmtId="3" fontId="23" fillId="0" borderId="44" xfId="0" applyNumberFormat="1" applyFont="1" applyBorder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4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3" fontId="0" fillId="0" borderId="44" xfId="0" applyNumberFormat="1" applyFont="1" applyBorder="1" applyAlignment="1">
      <alignment/>
    </xf>
    <xf numFmtId="0" fontId="23" fillId="0" borderId="44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3" fontId="23" fillId="0" borderId="44" xfId="0" applyNumberFormat="1" applyFont="1" applyBorder="1" applyAlignment="1">
      <alignment horizontal="right"/>
    </xf>
    <xf numFmtId="0" fontId="22" fillId="0" borderId="0" xfId="62" applyFont="1">
      <alignment/>
      <protection/>
    </xf>
    <xf numFmtId="0" fontId="0" fillId="0" borderId="0" xfId="69" applyFont="1" applyAlignment="1">
      <alignment horizontal="left"/>
      <protection/>
    </xf>
    <xf numFmtId="0" fontId="0" fillId="0" borderId="0" xfId="69" applyFont="1" applyAlignment="1">
      <alignment horizontal="center"/>
      <protection/>
    </xf>
    <xf numFmtId="0" fontId="0" fillId="0" borderId="0" xfId="69">
      <alignment/>
      <protection/>
    </xf>
    <xf numFmtId="0" fontId="23" fillId="0" borderId="44" xfId="69" applyFont="1" applyBorder="1">
      <alignment/>
      <protection/>
    </xf>
    <xf numFmtId="0" fontId="23" fillId="0" borderId="45" xfId="69" applyFont="1" applyBorder="1" applyAlignment="1">
      <alignment horizontal="right"/>
      <protection/>
    </xf>
    <xf numFmtId="0" fontId="0" fillId="0" borderId="35" xfId="69" applyFont="1" applyBorder="1">
      <alignment/>
      <protection/>
    </xf>
    <xf numFmtId="3" fontId="0" fillId="0" borderId="46" xfId="69" applyNumberFormat="1" applyBorder="1">
      <alignment/>
      <protection/>
    </xf>
    <xf numFmtId="0" fontId="0" fillId="0" borderId="44" xfId="69" applyFont="1" applyBorder="1">
      <alignment/>
      <protection/>
    </xf>
    <xf numFmtId="3" fontId="0" fillId="0" borderId="45" xfId="69" applyNumberFormat="1" applyBorder="1">
      <alignment/>
      <protection/>
    </xf>
    <xf numFmtId="3" fontId="23" fillId="0" borderId="45" xfId="69" applyNumberFormat="1" applyFont="1" applyBorder="1">
      <alignment/>
      <protection/>
    </xf>
    <xf numFmtId="0" fontId="23" fillId="0" borderId="47" xfId="69" applyFont="1" applyBorder="1">
      <alignment/>
      <protection/>
    </xf>
    <xf numFmtId="3" fontId="23" fillId="0" borderId="48" xfId="69" applyNumberFormat="1" applyFont="1" applyBorder="1">
      <alignment/>
      <protection/>
    </xf>
    <xf numFmtId="0" fontId="23" fillId="0" borderId="49" xfId="69" applyFont="1" applyBorder="1">
      <alignment/>
      <protection/>
    </xf>
    <xf numFmtId="0" fontId="23" fillId="0" borderId="49" xfId="69" applyFont="1" applyBorder="1" applyAlignment="1">
      <alignment horizontal="right"/>
      <protection/>
    </xf>
    <xf numFmtId="0" fontId="0" fillId="0" borderId="49" xfId="69" applyFont="1" applyBorder="1">
      <alignment/>
      <protection/>
    </xf>
    <xf numFmtId="3" fontId="0" fillId="0" borderId="49" xfId="69" applyNumberFormat="1" applyBorder="1">
      <alignment/>
      <protection/>
    </xf>
    <xf numFmtId="0" fontId="0" fillId="0" borderId="49" xfId="69" applyBorder="1">
      <alignment/>
      <protection/>
    </xf>
    <xf numFmtId="3" fontId="23" fillId="0" borderId="49" xfId="69" applyNumberFormat="1" applyFont="1" applyBorder="1">
      <alignment/>
      <protection/>
    </xf>
    <xf numFmtId="0" fontId="0" fillId="0" borderId="0" xfId="69" applyAlignment="1">
      <alignment horizontal="right"/>
      <protection/>
    </xf>
    <xf numFmtId="9" fontId="0" fillId="0" borderId="49" xfId="69" applyNumberFormat="1" applyBorder="1" applyAlignment="1">
      <alignment horizontal="right"/>
      <protection/>
    </xf>
    <xf numFmtId="0" fontId="23" fillId="0" borderId="49" xfId="67" applyFont="1" applyBorder="1">
      <alignment/>
      <protection/>
    </xf>
    <xf numFmtId="0" fontId="17" fillId="0" borderId="50" xfId="0" applyFont="1" applyBorder="1" applyAlignment="1">
      <alignment/>
    </xf>
    <xf numFmtId="0" fontId="17" fillId="0" borderId="50" xfId="64" applyFont="1" applyBorder="1" applyAlignment="1">
      <alignment/>
      <protection/>
    </xf>
    <xf numFmtId="0" fontId="17" fillId="0" borderId="51" xfId="0" applyFont="1" applyBorder="1" applyAlignment="1">
      <alignment/>
    </xf>
    <xf numFmtId="49" fontId="0" fillId="0" borderId="50" xfId="0" applyNumberFormat="1" applyFont="1" applyBorder="1" applyAlignment="1">
      <alignment horizontal="center"/>
    </xf>
    <xf numFmtId="3" fontId="22" fillId="0" borderId="52" xfId="64" applyNumberFormat="1" applyFont="1" applyBorder="1" applyAlignment="1">
      <alignment horizontal="center"/>
      <protection/>
    </xf>
    <xf numFmtId="49" fontId="22" fillId="0" borderId="50" xfId="64" applyNumberFormat="1" applyFont="1" applyBorder="1" applyAlignment="1">
      <alignment/>
      <protection/>
    </xf>
    <xf numFmtId="3" fontId="0" fillId="0" borderId="52" xfId="0" applyNumberFormat="1" applyFont="1" applyBorder="1" applyAlignment="1">
      <alignment/>
    </xf>
    <xf numFmtId="49" fontId="0" fillId="0" borderId="50" xfId="64" applyNumberFormat="1" applyFont="1" applyBorder="1" applyAlignment="1">
      <alignment horizontal="center"/>
      <protection/>
    </xf>
    <xf numFmtId="3" fontId="0" fillId="0" borderId="52" xfId="64" applyNumberFormat="1" applyFont="1" applyBorder="1" applyAlignment="1">
      <alignment/>
      <protection/>
    </xf>
    <xf numFmtId="0" fontId="22" fillId="0" borderId="53" xfId="64" applyFont="1" applyBorder="1" applyAlignment="1">
      <alignment/>
      <protection/>
    </xf>
    <xf numFmtId="49" fontId="22" fillId="0" borderId="54" xfId="64" applyNumberFormat="1" applyFont="1" applyBorder="1" applyAlignment="1">
      <alignment/>
      <protection/>
    </xf>
    <xf numFmtId="0" fontId="22" fillId="0" borderId="54" xfId="64" applyFont="1" applyBorder="1" applyAlignment="1">
      <alignment horizontal="center"/>
      <protection/>
    </xf>
    <xf numFmtId="3" fontId="22" fillId="0" borderId="55" xfId="64" applyNumberFormat="1" applyFont="1" applyBorder="1" applyAlignment="1">
      <alignment/>
      <protection/>
    </xf>
    <xf numFmtId="49" fontId="0" fillId="0" borderId="54" xfId="0" applyNumberFormat="1" applyFont="1" applyBorder="1" applyAlignment="1">
      <alignment horizontal="center"/>
    </xf>
    <xf numFmtId="3" fontId="22" fillId="0" borderId="55" xfId="64" applyNumberFormat="1" applyFont="1" applyBorder="1" applyAlignment="1">
      <alignment horizontal="center"/>
      <protection/>
    </xf>
    <xf numFmtId="49" fontId="22" fillId="0" borderId="51" xfId="64" applyNumberFormat="1" applyFont="1" applyBorder="1" applyAlignment="1">
      <alignment/>
      <protection/>
    </xf>
    <xf numFmtId="3" fontId="0" fillId="0" borderId="56" xfId="64" applyNumberFormat="1" applyFont="1" applyBorder="1" applyAlignment="1">
      <alignment/>
      <protection/>
    </xf>
    <xf numFmtId="3" fontId="0" fillId="0" borderId="56" xfId="0" applyNumberFormat="1" applyFont="1" applyBorder="1" applyAlignment="1">
      <alignment/>
    </xf>
    <xf numFmtId="49" fontId="0" fillId="0" borderId="54" xfId="0" applyNumberFormat="1" applyFont="1" applyBorder="1" applyAlignment="1">
      <alignment horizontal="center"/>
    </xf>
    <xf numFmtId="0" fontId="17" fillId="0" borderId="54" xfId="0" applyFont="1" applyBorder="1" applyAlignment="1">
      <alignment/>
    </xf>
    <xf numFmtId="3" fontId="0" fillId="0" borderId="55" xfId="0" applyNumberFormat="1" applyFont="1" applyBorder="1" applyAlignment="1">
      <alignment/>
    </xf>
    <xf numFmtId="49" fontId="0" fillId="0" borderId="51" xfId="0" applyNumberFormat="1" applyFont="1" applyBorder="1" applyAlignment="1">
      <alignment horizontal="center"/>
    </xf>
    <xf numFmtId="49" fontId="0" fillId="0" borderId="54" xfId="64" applyNumberFormat="1" applyFont="1" applyBorder="1" applyAlignment="1">
      <alignment horizontal="center"/>
      <protection/>
    </xf>
    <xf numFmtId="0" fontId="17" fillId="0" borderId="54" xfId="64" applyFont="1" applyBorder="1" applyAlignment="1">
      <alignment/>
      <protection/>
    </xf>
    <xf numFmtId="3" fontId="0" fillId="0" borderId="55" xfId="64" applyNumberFormat="1" applyFont="1" applyBorder="1" applyAlignment="1">
      <alignment/>
      <protection/>
    </xf>
    <xf numFmtId="49" fontId="0" fillId="0" borderId="51" xfId="64" applyNumberFormat="1" applyFont="1" applyBorder="1" applyAlignment="1">
      <alignment horizontal="center"/>
      <protection/>
    </xf>
    <xf numFmtId="0" fontId="17" fillId="0" borderId="51" xfId="64" applyFont="1" applyBorder="1" applyAlignment="1">
      <alignment/>
      <protection/>
    </xf>
    <xf numFmtId="49" fontId="23" fillId="0" borderId="57" xfId="64" applyNumberFormat="1" applyFont="1" applyBorder="1" applyAlignment="1">
      <alignment horizontal="center"/>
      <protection/>
    </xf>
    <xf numFmtId="3" fontId="23" fillId="0" borderId="56" xfId="64" applyNumberFormat="1" applyFont="1" applyBorder="1" applyAlignment="1">
      <alignment/>
      <protection/>
    </xf>
    <xf numFmtId="0" fontId="17" fillId="0" borderId="54" xfId="0" applyFont="1" applyBorder="1" applyAlignment="1">
      <alignment/>
    </xf>
    <xf numFmtId="3" fontId="0" fillId="0" borderId="55" xfId="0" applyNumberFormat="1" applyFont="1" applyBorder="1" applyAlignment="1">
      <alignment/>
    </xf>
    <xf numFmtId="49" fontId="0" fillId="0" borderId="58" xfId="0" applyNumberFormat="1" applyFont="1" applyBorder="1" applyAlignment="1">
      <alignment horizontal="center"/>
    </xf>
    <xf numFmtId="3" fontId="0" fillId="0" borderId="59" xfId="0" applyNumberFormat="1" applyFont="1" applyBorder="1" applyAlignment="1">
      <alignment/>
    </xf>
    <xf numFmtId="49" fontId="0" fillId="0" borderId="58" xfId="64" applyNumberFormat="1" applyFont="1" applyBorder="1" applyAlignment="1">
      <alignment horizontal="center"/>
      <protection/>
    </xf>
    <xf numFmtId="3" fontId="0" fillId="0" borderId="59" xfId="64" applyNumberFormat="1" applyFont="1" applyBorder="1" applyAlignment="1">
      <alignment/>
      <protection/>
    </xf>
    <xf numFmtId="0" fontId="22" fillId="0" borderId="60" xfId="64" applyFont="1" applyBorder="1" applyAlignment="1">
      <alignment horizontal="left"/>
      <protection/>
    </xf>
    <xf numFmtId="0" fontId="22" fillId="0" borderId="61" xfId="64" applyFont="1" applyBorder="1" applyAlignment="1">
      <alignment horizontal="center"/>
      <protection/>
    </xf>
    <xf numFmtId="49" fontId="0" fillId="0" borderId="60" xfId="0" applyNumberFormat="1" applyFont="1" applyBorder="1" applyAlignment="1">
      <alignment horizontal="center"/>
    </xf>
    <xf numFmtId="0" fontId="17" fillId="0" borderId="61" xfId="0" applyFont="1" applyBorder="1" applyAlignment="1">
      <alignment/>
    </xf>
    <xf numFmtId="3" fontId="0" fillId="0" borderId="62" xfId="0" applyNumberFormat="1" applyFont="1" applyBorder="1" applyAlignment="1">
      <alignment/>
    </xf>
    <xf numFmtId="49" fontId="0" fillId="0" borderId="57" xfId="0" applyNumberFormat="1" applyFont="1" applyBorder="1" applyAlignment="1">
      <alignment horizontal="center"/>
    </xf>
    <xf numFmtId="0" fontId="17" fillId="0" borderId="53" xfId="0" applyFont="1" applyBorder="1" applyAlignment="1">
      <alignment/>
    </xf>
    <xf numFmtId="3" fontId="0" fillId="0" borderId="63" xfId="0" applyNumberFormat="1" applyFont="1" applyBorder="1" applyAlignment="1">
      <alignment/>
    </xf>
    <xf numFmtId="49" fontId="0" fillId="0" borderId="60" xfId="64" applyNumberFormat="1" applyFont="1" applyBorder="1" applyAlignment="1">
      <alignment horizontal="center"/>
      <protection/>
    </xf>
    <xf numFmtId="0" fontId="17" fillId="0" borderId="61" xfId="64" applyFont="1" applyBorder="1" applyAlignment="1">
      <alignment/>
      <protection/>
    </xf>
    <xf numFmtId="3" fontId="0" fillId="0" borderId="62" xfId="64" applyNumberFormat="1" applyFont="1" applyBorder="1" applyAlignment="1">
      <alignment/>
      <protection/>
    </xf>
    <xf numFmtId="49" fontId="0" fillId="0" borderId="57" xfId="64" applyNumberFormat="1" applyFont="1" applyBorder="1" applyAlignment="1">
      <alignment horizontal="center"/>
      <protection/>
    </xf>
    <xf numFmtId="0" fontId="17" fillId="0" borderId="53" xfId="64" applyFont="1" applyBorder="1" applyAlignment="1">
      <alignment/>
      <protection/>
    </xf>
    <xf numFmtId="3" fontId="0" fillId="0" borderId="63" xfId="64" applyNumberFormat="1" applyFont="1" applyBorder="1" applyAlignment="1">
      <alignment/>
      <protection/>
    </xf>
    <xf numFmtId="0" fontId="17" fillId="0" borderId="53" xfId="64" applyFont="1" applyBorder="1" applyAlignment="1">
      <alignment/>
      <protection/>
    </xf>
    <xf numFmtId="3" fontId="0" fillId="0" borderId="63" xfId="64" applyNumberFormat="1" applyFont="1" applyBorder="1" applyAlignment="1">
      <alignment/>
      <protection/>
    </xf>
    <xf numFmtId="0" fontId="17" fillId="0" borderId="61" xfId="0" applyFont="1" applyBorder="1" applyAlignment="1">
      <alignment/>
    </xf>
    <xf numFmtId="3" fontId="0" fillId="0" borderId="62" xfId="0" applyNumberFormat="1" applyFont="1" applyBorder="1" applyAlignment="1">
      <alignment/>
    </xf>
    <xf numFmtId="49" fontId="0" fillId="0" borderId="57" xfId="64" applyNumberFormat="1" applyFont="1" applyBorder="1" applyAlignment="1">
      <alignment horizontal="left"/>
      <protection/>
    </xf>
    <xf numFmtId="3" fontId="23" fillId="0" borderId="63" xfId="64" applyNumberFormat="1" applyFont="1" applyBorder="1" applyAlignment="1">
      <alignment/>
      <protection/>
    </xf>
    <xf numFmtId="49" fontId="0" fillId="0" borderId="5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2" fillId="0" borderId="34" xfId="65" applyFont="1" applyBorder="1" applyAlignment="1">
      <alignment horizontal="center"/>
      <protection/>
    </xf>
    <xf numFmtId="0" fontId="22" fillId="0" borderId="35" xfId="65" applyFont="1" applyBorder="1" applyAlignment="1">
      <alignment/>
      <protection/>
    </xf>
    <xf numFmtId="0" fontId="22" fillId="0" borderId="35" xfId="65" applyFont="1" applyBorder="1" applyAlignment="1">
      <alignment horizontal="center"/>
      <protection/>
    </xf>
    <xf numFmtId="3" fontId="17" fillId="0" borderId="10" xfId="60" applyNumberFormat="1" applyFont="1" applyBorder="1" applyAlignment="1">
      <alignment/>
      <protection/>
    </xf>
    <xf numFmtId="3" fontId="17" fillId="0" borderId="21" xfId="60" applyNumberFormat="1" applyFont="1" applyBorder="1" applyAlignment="1">
      <alignment/>
      <protection/>
    </xf>
    <xf numFmtId="3" fontId="22" fillId="0" borderId="10" xfId="60" applyNumberFormat="1" applyFont="1" applyBorder="1" applyAlignment="1">
      <alignment horizontal="center"/>
      <protection/>
    </xf>
    <xf numFmtId="3" fontId="22" fillId="0" borderId="16" xfId="60" applyNumberFormat="1" applyFont="1" applyBorder="1" applyAlignment="1">
      <alignment horizontal="center"/>
      <protection/>
    </xf>
    <xf numFmtId="3" fontId="25" fillId="0" borderId="44" xfId="63" applyNumberFormat="1" applyFont="1" applyBorder="1" applyAlignment="1">
      <alignment horizontal="center"/>
      <protection/>
    </xf>
    <xf numFmtId="4" fontId="22" fillId="0" borderId="38" xfId="63" applyNumberFormat="1" applyFont="1" applyBorder="1" applyAlignment="1">
      <alignment vertical="center"/>
      <protection/>
    </xf>
    <xf numFmtId="3" fontId="17" fillId="0" borderId="38" xfId="63" applyNumberFormat="1" applyFont="1" applyBorder="1" applyAlignment="1">
      <alignment vertical="center"/>
      <protection/>
    </xf>
    <xf numFmtId="4" fontId="17" fillId="0" borderId="0" xfId="63" applyNumberFormat="1" applyFont="1" applyAlignment="1">
      <alignment vertical="center"/>
      <protection/>
    </xf>
    <xf numFmtId="4" fontId="22" fillId="0" borderId="64" xfId="63" applyNumberFormat="1" applyFont="1" applyBorder="1" applyAlignment="1">
      <alignment vertical="center"/>
      <protection/>
    </xf>
    <xf numFmtId="3" fontId="22" fillId="0" borderId="65" xfId="63" applyNumberFormat="1" applyFont="1" applyBorder="1" applyAlignment="1">
      <alignment vertical="center"/>
      <protection/>
    </xf>
    <xf numFmtId="3" fontId="22" fillId="0" borderId="66" xfId="63" applyNumberFormat="1" applyFont="1" applyBorder="1" applyAlignment="1">
      <alignment vertical="center"/>
      <protection/>
    </xf>
    <xf numFmtId="0" fontId="0" fillId="0" borderId="49" xfId="69" applyFont="1" applyBorder="1">
      <alignment/>
      <protection/>
    </xf>
    <xf numFmtId="0" fontId="31" fillId="0" borderId="55" xfId="0" applyFont="1" applyFill="1" applyBorder="1" applyAlignment="1">
      <alignment/>
    </xf>
    <xf numFmtId="0" fontId="31" fillId="0" borderId="52" xfId="0" applyFont="1" applyFill="1" applyBorder="1" applyAlignment="1">
      <alignment/>
    </xf>
    <xf numFmtId="0" fontId="31" fillId="0" borderId="56" xfId="0" applyFont="1" applyFill="1" applyBorder="1" applyAlignment="1">
      <alignment/>
    </xf>
    <xf numFmtId="49" fontId="0" fillId="0" borderId="54" xfId="0" applyNumberFormat="1" applyBorder="1" applyAlignment="1">
      <alignment horizontal="center"/>
    </xf>
    <xf numFmtId="49" fontId="0" fillId="0" borderId="60" xfId="0" applyNumberForma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3" fontId="22" fillId="0" borderId="62" xfId="64" applyNumberFormat="1" applyFont="1" applyBorder="1" applyAlignment="1">
      <alignment horizontal="center"/>
      <protection/>
    </xf>
    <xf numFmtId="0" fontId="23" fillId="0" borderId="0" xfId="69" applyFont="1" applyBorder="1">
      <alignment/>
      <protection/>
    </xf>
    <xf numFmtId="3" fontId="23" fillId="0" borderId="0" xfId="69" applyNumberFormat="1" applyFont="1" applyBorder="1">
      <alignment/>
      <protection/>
    </xf>
    <xf numFmtId="0" fontId="27" fillId="0" borderId="0" xfId="66" applyFont="1" applyFill="1">
      <alignment/>
      <protection/>
    </xf>
    <xf numFmtId="3" fontId="0" fillId="0" borderId="45" xfId="69" applyNumberFormat="1" applyFont="1" applyBorder="1">
      <alignment/>
      <protection/>
    </xf>
    <xf numFmtId="0" fontId="22" fillId="0" borderId="12" xfId="60" applyFont="1" applyBorder="1" applyAlignment="1">
      <alignment horizontal="left" vertical="center"/>
      <protection/>
    </xf>
    <xf numFmtId="3" fontId="17" fillId="0" borderId="12" xfId="60" applyNumberFormat="1" applyFont="1" applyBorder="1" applyAlignment="1">
      <alignment vertical="center"/>
      <protection/>
    </xf>
    <xf numFmtId="3" fontId="22" fillId="0" borderId="12" xfId="60" applyNumberFormat="1" applyFont="1" applyBorder="1" applyAlignment="1">
      <alignment vertical="center"/>
      <protection/>
    </xf>
    <xf numFmtId="3" fontId="22" fillId="0" borderId="32" xfId="43" applyNumberFormat="1" applyFont="1" applyFill="1" applyBorder="1" applyAlignment="1" applyProtection="1">
      <alignment vertical="center"/>
      <protection/>
    </xf>
    <xf numFmtId="3" fontId="17" fillId="0" borderId="32" xfId="60" applyNumberFormat="1" applyFont="1" applyBorder="1" applyAlignment="1">
      <alignment vertical="center"/>
      <protection/>
    </xf>
    <xf numFmtId="3" fontId="22" fillId="0" borderId="32" xfId="60" applyNumberFormat="1" applyFont="1" applyBorder="1" applyAlignment="1">
      <alignment vertical="center"/>
      <protection/>
    </xf>
    <xf numFmtId="0" fontId="16" fillId="0" borderId="0" xfId="60" applyFont="1" applyAlignment="1">
      <alignment vertical="center"/>
      <protection/>
    </xf>
    <xf numFmtId="3" fontId="16" fillId="0" borderId="0" xfId="60" applyNumberFormat="1" applyFont="1" applyAlignment="1">
      <alignment vertical="center"/>
      <protection/>
    </xf>
    <xf numFmtId="0" fontId="0" fillId="0" borderId="0" xfId="69" applyFont="1" applyFill="1">
      <alignment/>
      <protection/>
    </xf>
    <xf numFmtId="0" fontId="0" fillId="0" borderId="0" xfId="69" applyFill="1">
      <alignment/>
      <protection/>
    </xf>
    <xf numFmtId="0" fontId="23" fillId="0" borderId="49" xfId="69" applyFont="1" applyBorder="1">
      <alignment/>
      <protection/>
    </xf>
    <xf numFmtId="3" fontId="23" fillId="0" borderId="49" xfId="69" applyNumberFormat="1" applyFont="1" applyBorder="1">
      <alignment/>
      <protection/>
    </xf>
    <xf numFmtId="0" fontId="34" fillId="0" borderId="0" xfId="62" applyFont="1" applyAlignment="1">
      <alignment horizontal="right"/>
      <protection/>
    </xf>
    <xf numFmtId="0" fontId="36" fillId="0" borderId="0" xfId="70" applyFont="1">
      <alignment/>
      <protection/>
    </xf>
    <xf numFmtId="0" fontId="35" fillId="0" borderId="0" xfId="70" applyFont="1" applyAlignment="1">
      <alignment horizontal="justify"/>
      <protection/>
    </xf>
    <xf numFmtId="0" fontId="37" fillId="0" borderId="0" xfId="70" applyFont="1" applyAlignment="1">
      <alignment horizontal="right"/>
      <protection/>
    </xf>
    <xf numFmtId="0" fontId="35" fillId="0" borderId="55" xfId="70" applyFont="1" applyBorder="1" applyAlignment="1">
      <alignment vertical="center"/>
      <protection/>
    </xf>
    <xf numFmtId="3" fontId="35" fillId="0" borderId="49" xfId="70" applyNumberFormat="1" applyFont="1" applyBorder="1" applyAlignment="1">
      <alignment vertical="center"/>
      <protection/>
    </xf>
    <xf numFmtId="0" fontId="36" fillId="0" borderId="0" xfId="70" applyFont="1" applyAlignment="1">
      <alignment vertical="center"/>
      <protection/>
    </xf>
    <xf numFmtId="0" fontId="35" fillId="0" borderId="49" xfId="70" applyFont="1" applyBorder="1" applyAlignment="1">
      <alignment vertical="center"/>
      <protection/>
    </xf>
    <xf numFmtId="0" fontId="38" fillId="0" borderId="49" xfId="70" applyFont="1" applyBorder="1" applyAlignment="1">
      <alignment wrapText="1"/>
      <protection/>
    </xf>
    <xf numFmtId="3" fontId="36" fillId="0" borderId="49" xfId="70" applyNumberFormat="1" applyFont="1" applyBorder="1" applyAlignment="1">
      <alignment vertical="center"/>
      <protection/>
    </xf>
    <xf numFmtId="0" fontId="38" fillId="0" borderId="49" xfId="70" applyFont="1" applyBorder="1" applyAlignment="1">
      <alignment vertical="center" wrapText="1"/>
      <protection/>
    </xf>
    <xf numFmtId="3" fontId="36" fillId="0" borderId="49" xfId="70" applyNumberFormat="1" applyFont="1" applyBorder="1" applyAlignment="1">
      <alignment vertical="center" wrapText="1"/>
      <protection/>
    </xf>
    <xf numFmtId="0" fontId="36" fillId="0" borderId="0" xfId="70" applyFont="1" applyAlignment="1">
      <alignment vertical="center" wrapText="1"/>
      <protection/>
    </xf>
    <xf numFmtId="3" fontId="36" fillId="0" borderId="0" xfId="70" applyNumberFormat="1" applyFont="1" applyAlignment="1">
      <alignment vertical="center" wrapText="1"/>
      <protection/>
    </xf>
    <xf numFmtId="0" fontId="39" fillId="0" borderId="0" xfId="70" applyFont="1" applyAlignment="1">
      <alignment vertical="center" wrapText="1"/>
      <protection/>
    </xf>
    <xf numFmtId="3" fontId="36" fillId="25" borderId="49" xfId="70" applyNumberFormat="1" applyFont="1" applyFill="1" applyBorder="1" applyAlignment="1">
      <alignment vertical="center"/>
      <protection/>
    </xf>
    <xf numFmtId="3" fontId="35" fillId="0" borderId="49" xfId="70" applyNumberFormat="1" applyFont="1" applyBorder="1">
      <alignment/>
      <protection/>
    </xf>
    <xf numFmtId="49" fontId="35" fillId="0" borderId="49" xfId="70" applyNumberFormat="1" applyFont="1" applyBorder="1" applyAlignment="1">
      <alignment horizontal="center" vertical="center"/>
      <protection/>
    </xf>
    <xf numFmtId="0" fontId="36" fillId="0" borderId="0" xfId="70" applyFont="1" applyAlignment="1">
      <alignment horizontal="right"/>
      <protection/>
    </xf>
    <xf numFmtId="3" fontId="36" fillId="0" borderId="0" xfId="70" applyNumberFormat="1" applyFont="1">
      <alignment/>
      <protection/>
    </xf>
    <xf numFmtId="3" fontId="36" fillId="0" borderId="61" xfId="70" applyNumberFormat="1" applyFont="1" applyBorder="1">
      <alignment/>
      <protection/>
    </xf>
    <xf numFmtId="2" fontId="36" fillId="0" borderId="0" xfId="70" applyNumberFormat="1" applyFont="1">
      <alignment/>
      <protection/>
    </xf>
    <xf numFmtId="0" fontId="35" fillId="0" borderId="0" xfId="70" applyFont="1" applyAlignment="1">
      <alignment horizontal="right"/>
      <protection/>
    </xf>
    <xf numFmtId="3" fontId="26" fillId="0" borderId="0" xfId="65" applyNumberFormat="1" applyFont="1" applyBorder="1" applyAlignment="1">
      <alignment/>
      <protection/>
    </xf>
    <xf numFmtId="0" fontId="0" fillId="0" borderId="44" xfId="65" applyFont="1" applyBorder="1" applyAlignment="1">
      <alignment/>
      <protection/>
    </xf>
    <xf numFmtId="3" fontId="0" fillId="0" borderId="44" xfId="65" applyNumberFormat="1" applyFont="1" applyBorder="1" applyAlignment="1">
      <alignment/>
      <protection/>
    </xf>
    <xf numFmtId="3" fontId="0" fillId="0" borderId="44" xfId="65" applyNumberFormat="1" applyFont="1" applyFill="1" applyBorder="1" applyAlignment="1">
      <alignment/>
      <protection/>
    </xf>
    <xf numFmtId="0" fontId="23" fillId="0" borderId="44" xfId="65" applyFont="1" applyBorder="1" applyAlignment="1">
      <alignment/>
      <protection/>
    </xf>
    <xf numFmtId="3" fontId="23" fillId="0" borderId="44" xfId="65" applyNumberFormat="1" applyFont="1" applyBorder="1" applyAlignment="1">
      <alignment/>
      <protection/>
    </xf>
    <xf numFmtId="0" fontId="32" fillId="0" borderId="0" xfId="65" applyFont="1" applyBorder="1" applyAlignment="1">
      <alignment horizontal="right"/>
      <protection/>
    </xf>
    <xf numFmtId="170" fontId="0" fillId="0" borderId="34" xfId="66" applyNumberFormat="1" applyFont="1" applyFill="1" applyBorder="1">
      <alignment/>
      <protection/>
    </xf>
    <xf numFmtId="170" fontId="0" fillId="0" borderId="36" xfId="66" applyNumberFormat="1" applyFont="1" applyFill="1" applyBorder="1">
      <alignment/>
      <protection/>
    </xf>
    <xf numFmtId="3" fontId="23" fillId="0" borderId="0" xfId="60" applyNumberFormat="1" applyFont="1" applyAlignment="1">
      <alignment horizontal="center" vertical="center"/>
      <protection/>
    </xf>
    <xf numFmtId="165" fontId="40" fillId="0" borderId="0" xfId="60" applyNumberFormat="1" applyFont="1" applyAlignment="1">
      <alignment horizontal="center" vertical="center"/>
      <protection/>
    </xf>
    <xf numFmtId="4" fontId="22" fillId="0" borderId="0" xfId="63" applyNumberFormat="1" applyFont="1" applyBorder="1" applyAlignment="1">
      <alignment horizontal="center"/>
      <protection/>
    </xf>
    <xf numFmtId="0" fontId="23" fillId="0" borderId="0" xfId="65" applyFont="1" applyBorder="1" applyAlignment="1">
      <alignment horizontal="center"/>
      <protection/>
    </xf>
    <xf numFmtId="0" fontId="23" fillId="0" borderId="0" xfId="66" applyFont="1" applyBorder="1" applyAlignment="1">
      <alignment horizontal="center"/>
      <protection/>
    </xf>
    <xf numFmtId="0" fontId="23" fillId="0" borderId="44" xfId="66" applyFont="1" applyBorder="1" applyAlignment="1">
      <alignment horizontal="center"/>
      <protection/>
    </xf>
    <xf numFmtId="0" fontId="23" fillId="0" borderId="0" xfId="64" applyFont="1" applyBorder="1" applyAlignment="1">
      <alignment horizontal="center"/>
      <protection/>
    </xf>
    <xf numFmtId="49" fontId="23" fillId="0" borderId="0" xfId="64" applyNumberFormat="1" applyFont="1" applyBorder="1" applyAlignment="1">
      <alignment horizontal="center"/>
      <protection/>
    </xf>
    <xf numFmtId="0" fontId="23" fillId="0" borderId="0" xfId="0" applyFont="1" applyBorder="1" applyAlignment="1">
      <alignment horizontal="center"/>
    </xf>
    <xf numFmtId="0" fontId="23" fillId="0" borderId="0" xfId="62" applyFont="1" applyBorder="1" applyAlignment="1">
      <alignment horizontal="center"/>
      <protection/>
    </xf>
    <xf numFmtId="168" fontId="23" fillId="0" borderId="0" xfId="62" applyNumberFormat="1" applyFont="1" applyBorder="1" applyAlignment="1">
      <alignment horizontal="center"/>
      <protection/>
    </xf>
    <xf numFmtId="0" fontId="35" fillId="0" borderId="0" xfId="70" applyFont="1" applyAlignment="1">
      <alignment horizontal="center"/>
      <protection/>
    </xf>
  </cellXfs>
  <cellStyles count="6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_NK vevő kintlévőség 2007.12.31-ig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_2003.értékvesztés" xfId="60"/>
    <cellStyle name="Normál_2004. ÉRTÉKVESZTÉS" xfId="61"/>
    <cellStyle name="Normál_Ágazati" xfId="62"/>
    <cellStyle name="Normál_Értékvesztés vált.2002." xfId="63"/>
    <cellStyle name="Normál_KIEGM2001" xfId="64"/>
    <cellStyle name="Normál_KIEGM99" xfId="65"/>
    <cellStyle name="Normál_Munkaügyi" xfId="66"/>
    <cellStyle name="Normál_Nagykovácsi_adófeltöltés_2008" xfId="67"/>
    <cellStyle name="Normál_NK vevő kintlévőség 2007.12.31-ig" xfId="68"/>
    <cellStyle name="Normál_Törsvíz_zárás_2007. végleges kapcs.táblák" xfId="69"/>
    <cellStyle name="Normál_TV Energiaellátók jövedelemadója 2013 üzleti tervhez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  <cellStyle name="Százalék_NK vevő kintlévőség 2007.12.31-ig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3" sqref="A3:K3"/>
    </sheetView>
  </sheetViews>
  <sheetFormatPr defaultColWidth="9.296875" defaultRowHeight="14.25"/>
  <cols>
    <col min="1" max="1" width="29.3984375" style="1" customWidth="1"/>
    <col min="2" max="2" width="11" style="1" customWidth="1"/>
    <col min="3" max="3" width="10.09765625" style="1" customWidth="1"/>
    <col min="4" max="4" width="9.8984375" style="2" customWidth="1"/>
    <col min="5" max="5" width="13.8984375" style="2" customWidth="1"/>
    <col min="6" max="6" width="11.3984375" style="3" customWidth="1"/>
    <col min="7" max="7" width="11.296875" style="3" customWidth="1"/>
    <col min="8" max="8" width="19" style="3" customWidth="1"/>
    <col min="9" max="9" width="12.69921875" style="3" customWidth="1"/>
    <col min="10" max="10" width="12" style="3" customWidth="1"/>
    <col min="11" max="11" width="12.3984375" style="3" customWidth="1"/>
    <col min="12" max="12" width="14.3984375" style="4" customWidth="1"/>
    <col min="13" max="13" width="13.296875" style="4" customWidth="1"/>
    <col min="14" max="16384" width="9.296875" style="4" customWidth="1"/>
  </cols>
  <sheetData>
    <row r="1" spans="1:11" ht="33" customHeight="1">
      <c r="A1" s="5" t="s">
        <v>0</v>
      </c>
      <c r="B1" s="6"/>
      <c r="C1" s="6"/>
      <c r="J1" s="7"/>
      <c r="K1" s="10" t="s">
        <v>1</v>
      </c>
    </row>
    <row r="2" spans="1:11" s="9" customFormat="1" ht="32.25" customHeight="1">
      <c r="A2" s="348" t="s">
        <v>211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1" s="9" customFormat="1" ht="17.25" customHeight="1">
      <c r="A3" s="349" t="s">
        <v>210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</row>
    <row r="4" ht="39" customHeight="1" thickBot="1">
      <c r="K4" s="11" t="s">
        <v>2</v>
      </c>
    </row>
    <row r="5" spans="1:11" ht="16.5" customHeight="1">
      <c r="A5" s="12"/>
      <c r="B5" s="13" t="s">
        <v>3</v>
      </c>
      <c r="C5" s="13" t="s">
        <v>4</v>
      </c>
      <c r="D5" s="14" t="s">
        <v>5</v>
      </c>
      <c r="E5" s="283" t="s">
        <v>6</v>
      </c>
      <c r="F5" s="14" t="s">
        <v>7</v>
      </c>
      <c r="G5" s="14" t="s">
        <v>8</v>
      </c>
      <c r="H5" s="16">
        <v>1</v>
      </c>
      <c r="I5" s="17" t="s">
        <v>9</v>
      </c>
      <c r="J5" s="18" t="s">
        <v>10</v>
      </c>
      <c r="K5" s="19"/>
    </row>
    <row r="6" spans="1:11" ht="16.5" customHeight="1" thickBot="1">
      <c r="A6" s="20" t="s">
        <v>11</v>
      </c>
      <c r="B6" s="21" t="s">
        <v>12</v>
      </c>
      <c r="C6" s="21" t="s">
        <v>12</v>
      </c>
      <c r="D6" s="21" t="s">
        <v>12</v>
      </c>
      <c r="E6" s="284" t="s">
        <v>12</v>
      </c>
      <c r="F6" s="284" t="s">
        <v>12</v>
      </c>
      <c r="G6" s="21" t="s">
        <v>13</v>
      </c>
      <c r="H6" s="22" t="s">
        <v>14</v>
      </c>
      <c r="I6" s="22" t="s">
        <v>15</v>
      </c>
      <c r="J6" s="21" t="s">
        <v>16</v>
      </c>
      <c r="K6" s="23" t="s">
        <v>17</v>
      </c>
    </row>
    <row r="7" spans="1:12" ht="14.25" customHeight="1">
      <c r="A7" s="24" t="s">
        <v>18</v>
      </c>
      <c r="B7" s="281">
        <v>0</v>
      </c>
      <c r="C7" s="281">
        <v>0</v>
      </c>
      <c r="D7" s="281">
        <v>0</v>
      </c>
      <c r="E7" s="281">
        <v>0</v>
      </c>
      <c r="F7" s="281">
        <v>0</v>
      </c>
      <c r="G7" s="281">
        <v>0</v>
      </c>
      <c r="H7" s="26">
        <v>0</v>
      </c>
      <c r="I7" s="27">
        <v>0</v>
      </c>
      <c r="J7" s="28">
        <v>-3748</v>
      </c>
      <c r="K7" s="29">
        <f>I7+J7</f>
        <v>-3748</v>
      </c>
      <c r="L7" s="30"/>
    </row>
    <row r="8" spans="1:11" ht="14.25" customHeight="1">
      <c r="A8" s="31" t="s">
        <v>19</v>
      </c>
      <c r="B8" s="282">
        <v>0</v>
      </c>
      <c r="C8" s="282">
        <v>0</v>
      </c>
      <c r="D8" s="282">
        <v>0</v>
      </c>
      <c r="E8" s="282">
        <v>70</v>
      </c>
      <c r="F8" s="282">
        <v>420</v>
      </c>
      <c r="G8" s="67">
        <v>213</v>
      </c>
      <c r="H8" s="32">
        <v>213</v>
      </c>
      <c r="I8" s="27">
        <v>703</v>
      </c>
      <c r="J8" s="33">
        <v>15323</v>
      </c>
      <c r="K8" s="33">
        <f>I8+J8</f>
        <v>16026</v>
      </c>
    </row>
    <row r="9" spans="1:12" s="39" customFormat="1" ht="18" customHeight="1">
      <c r="A9" s="34" t="s">
        <v>20</v>
      </c>
      <c r="B9" s="35">
        <f aca="true" t="shared" si="0" ref="B9:J9">SUM(B7:B8)</f>
        <v>0</v>
      </c>
      <c r="C9" s="35">
        <f t="shared" si="0"/>
        <v>0</v>
      </c>
      <c r="D9" s="35">
        <f t="shared" si="0"/>
        <v>0</v>
      </c>
      <c r="E9" s="35">
        <f t="shared" si="0"/>
        <v>70</v>
      </c>
      <c r="F9" s="35">
        <f t="shared" si="0"/>
        <v>420</v>
      </c>
      <c r="G9" s="35">
        <f t="shared" si="0"/>
        <v>213</v>
      </c>
      <c r="H9" s="35">
        <f t="shared" si="0"/>
        <v>213</v>
      </c>
      <c r="I9" s="36">
        <f t="shared" si="0"/>
        <v>703</v>
      </c>
      <c r="J9" s="37">
        <f t="shared" si="0"/>
        <v>11575</v>
      </c>
      <c r="K9" s="37">
        <f>SUM(I9:J9)</f>
        <v>12278</v>
      </c>
      <c r="L9" s="38"/>
    </row>
    <row r="10" spans="1:13" ht="14.25" customHeight="1">
      <c r="A10" s="24" t="s">
        <v>21</v>
      </c>
      <c r="B10" s="25">
        <v>0</v>
      </c>
      <c r="C10" s="25">
        <v>0</v>
      </c>
      <c r="D10" s="28">
        <v>0</v>
      </c>
      <c r="E10" s="28">
        <v>0</v>
      </c>
      <c r="F10" s="25">
        <v>0</v>
      </c>
      <c r="G10" s="40">
        <v>0</v>
      </c>
      <c r="H10" s="41">
        <f>SUM(B10:G10)</f>
        <v>0</v>
      </c>
      <c r="I10" s="42"/>
      <c r="J10" s="43">
        <v>0</v>
      </c>
      <c r="K10" s="40"/>
      <c r="L10" s="30"/>
      <c r="M10" s="30"/>
    </row>
    <row r="11" spans="1:13" ht="14.25" customHeight="1">
      <c r="A11" s="44" t="s">
        <v>22</v>
      </c>
      <c r="B11" s="45"/>
      <c r="C11" s="45"/>
      <c r="D11" s="46"/>
      <c r="E11" s="46"/>
      <c r="F11" s="45">
        <v>0</v>
      </c>
      <c r="G11" s="47">
        <v>213</v>
      </c>
      <c r="H11" s="41">
        <f>SUM(B11:G11)</f>
        <v>213</v>
      </c>
      <c r="I11" s="48"/>
      <c r="J11" s="41">
        <v>0</v>
      </c>
      <c r="K11" s="47"/>
      <c r="L11" s="30"/>
      <c r="M11" s="30"/>
    </row>
    <row r="12" spans="1:13" ht="18" customHeight="1">
      <c r="A12" s="49" t="s">
        <v>23</v>
      </c>
      <c r="B12" s="50">
        <f aca="true" t="shared" si="1" ref="B12:H12">SUM(B10:B11)</f>
        <v>0</v>
      </c>
      <c r="C12" s="50">
        <f t="shared" si="1"/>
        <v>0</v>
      </c>
      <c r="D12" s="50">
        <f t="shared" si="1"/>
        <v>0</v>
      </c>
      <c r="E12" s="50">
        <f t="shared" si="1"/>
        <v>0</v>
      </c>
      <c r="F12" s="50">
        <f t="shared" si="1"/>
        <v>0</v>
      </c>
      <c r="G12" s="50">
        <f t="shared" si="1"/>
        <v>213</v>
      </c>
      <c r="H12" s="51">
        <f t="shared" si="1"/>
        <v>213</v>
      </c>
      <c r="I12" s="52"/>
      <c r="J12" s="51"/>
      <c r="K12" s="51"/>
      <c r="L12" s="30"/>
      <c r="M12" s="30"/>
    </row>
    <row r="13" spans="1:13" s="57" customFormat="1" ht="26.25" customHeight="1">
      <c r="A13" s="53" t="s">
        <v>24</v>
      </c>
      <c r="B13" s="54">
        <f aca="true" t="shared" si="2" ref="B13:G13">B9+B12</f>
        <v>0</v>
      </c>
      <c r="C13" s="54">
        <f t="shared" si="2"/>
        <v>0</v>
      </c>
      <c r="D13" s="54">
        <f t="shared" si="2"/>
        <v>0</v>
      </c>
      <c r="E13" s="54">
        <f t="shared" si="2"/>
        <v>70</v>
      </c>
      <c r="F13" s="54">
        <f t="shared" si="2"/>
        <v>420</v>
      </c>
      <c r="G13" s="54">
        <f t="shared" si="2"/>
        <v>426</v>
      </c>
      <c r="H13" s="55"/>
      <c r="I13" s="54">
        <f>I9+I12</f>
        <v>703</v>
      </c>
      <c r="J13" s="54">
        <f>J9+J12</f>
        <v>11575</v>
      </c>
      <c r="K13" s="55">
        <f>K9+K12</f>
        <v>12278</v>
      </c>
      <c r="L13" s="56"/>
      <c r="M13" s="56"/>
    </row>
    <row r="14" spans="1:13" ht="14.25" customHeight="1">
      <c r="A14" s="58" t="s">
        <v>25</v>
      </c>
      <c r="B14" s="59"/>
      <c r="C14" s="60">
        <v>0</v>
      </c>
      <c r="D14" s="60">
        <v>0</v>
      </c>
      <c r="E14" s="61" t="s">
        <v>26</v>
      </c>
      <c r="F14" s="61" t="s">
        <v>27</v>
      </c>
      <c r="G14" s="62" t="s">
        <v>28</v>
      </c>
      <c r="H14" s="62" t="s">
        <v>29</v>
      </c>
      <c r="I14" s="48"/>
      <c r="J14" s="63"/>
      <c r="K14" s="63"/>
      <c r="M14" s="30"/>
    </row>
    <row r="15" spans="1:13" ht="14.25" customHeight="1" thickBot="1">
      <c r="A15" s="64"/>
      <c r="B15" s="65"/>
      <c r="C15" s="66"/>
      <c r="D15" s="67"/>
      <c r="E15" s="67"/>
      <c r="F15" s="68"/>
      <c r="G15" s="69"/>
      <c r="H15" s="70"/>
      <c r="I15" s="71"/>
      <c r="J15" s="72"/>
      <c r="K15" s="72"/>
      <c r="M15" s="30"/>
    </row>
    <row r="16" spans="1:13" s="310" customFormat="1" ht="24.75" customHeight="1" thickBot="1">
      <c r="A16" s="304" t="s">
        <v>30</v>
      </c>
      <c r="B16" s="305"/>
      <c r="C16" s="306">
        <f>C9*C14</f>
        <v>0</v>
      </c>
      <c r="D16" s="306">
        <f>D9*D14</f>
        <v>0</v>
      </c>
      <c r="E16" s="306">
        <v>0</v>
      </c>
      <c r="F16" s="306">
        <v>35</v>
      </c>
      <c r="G16" s="306">
        <v>294</v>
      </c>
      <c r="H16" s="306">
        <v>213</v>
      </c>
      <c r="I16" s="307"/>
      <c r="J16" s="308"/>
      <c r="K16" s="309">
        <f>E16+F16+G16+H16</f>
        <v>542</v>
      </c>
      <c r="M16" s="311"/>
    </row>
    <row r="17" spans="1:13" ht="22.5" customHeight="1">
      <c r="A17" s="3"/>
      <c r="B17" s="3"/>
      <c r="C17" s="3"/>
      <c r="D17" s="3"/>
      <c r="E17" s="3"/>
      <c r="M17" s="30"/>
    </row>
    <row r="18" spans="1:5" ht="12.75">
      <c r="A18" s="3"/>
      <c r="B18" s="3"/>
      <c r="C18" s="3"/>
      <c r="D18" s="3"/>
      <c r="E18" s="3"/>
    </row>
    <row r="20" spans="9:13" ht="12.75">
      <c r="I20" s="73"/>
      <c r="J20" s="73"/>
      <c r="K20" s="74"/>
      <c r="L20" s="74"/>
      <c r="M20" s="74"/>
    </row>
    <row r="21" spans="1:10" s="80" customFormat="1" ht="16.5" customHeight="1">
      <c r="A21" s="75"/>
      <c r="B21" s="76" t="s">
        <v>212</v>
      </c>
      <c r="C21" s="75" t="s">
        <v>31</v>
      </c>
      <c r="D21" s="77"/>
      <c r="E21" s="77"/>
      <c r="F21" s="77"/>
      <c r="G21" s="78"/>
      <c r="H21" s="78"/>
      <c r="I21" s="78"/>
      <c r="J21" s="79"/>
    </row>
    <row r="22" spans="1:10" s="85" customFormat="1" ht="12.75">
      <c r="A22" s="81"/>
      <c r="B22" s="81"/>
      <c r="C22" s="81"/>
      <c r="D22" s="82"/>
      <c r="E22" s="82"/>
      <c r="F22" s="82"/>
      <c r="G22" s="83"/>
      <c r="H22" s="83"/>
      <c r="I22" s="83"/>
      <c r="J22" s="84"/>
    </row>
    <row r="23" spans="2:10" s="85" customFormat="1" ht="12.75">
      <c r="B23" s="84"/>
      <c r="C23" s="84"/>
      <c r="D23" s="84"/>
      <c r="E23" s="84"/>
      <c r="F23" s="84"/>
      <c r="G23" s="84"/>
      <c r="H23" s="84"/>
      <c r="I23" s="84"/>
      <c r="J23" s="84"/>
    </row>
    <row r="24" spans="1:10" s="85" customFormat="1" ht="16.5" customHeight="1">
      <c r="A24" s="86"/>
      <c r="B24" s="87">
        <f aca="true" t="shared" si="3" ref="B24:G24">C14</f>
        <v>0</v>
      </c>
      <c r="C24" s="87">
        <f t="shared" si="3"/>
        <v>0</v>
      </c>
      <c r="D24" s="87" t="str">
        <f t="shared" si="3"/>
        <v>30%</v>
      </c>
      <c r="E24" s="87" t="str">
        <f t="shared" si="3"/>
        <v>50%</v>
      </c>
      <c r="F24" s="87" t="str">
        <f t="shared" si="3"/>
        <v>70%</v>
      </c>
      <c r="G24" s="88" t="str">
        <f t="shared" si="3"/>
        <v>100%</v>
      </c>
      <c r="H24" s="89" t="s">
        <v>32</v>
      </c>
      <c r="J24" s="84"/>
    </row>
    <row r="25" spans="1:10" s="85" customFormat="1" ht="16.5" customHeight="1">
      <c r="A25" s="90" t="s">
        <v>33</v>
      </c>
      <c r="B25" s="91" t="s">
        <v>4</v>
      </c>
      <c r="C25" s="92" t="s">
        <v>5</v>
      </c>
      <c r="D25" s="15" t="s">
        <v>6</v>
      </c>
      <c r="E25" s="92" t="s">
        <v>7</v>
      </c>
      <c r="F25" s="93" t="s">
        <v>34</v>
      </c>
      <c r="G25" s="94" t="s">
        <v>35</v>
      </c>
      <c r="H25" s="95" t="s">
        <v>36</v>
      </c>
      <c r="J25" s="84"/>
    </row>
    <row r="26" spans="1:10" s="85" customFormat="1" ht="18" customHeight="1">
      <c r="A26" s="24" t="s">
        <v>37</v>
      </c>
      <c r="B26" s="96">
        <f>SUM(C7*B24)</f>
        <v>0</v>
      </c>
      <c r="C26" s="96">
        <f>SUM(D7*C24)</f>
        <v>0</v>
      </c>
      <c r="D26" s="96">
        <v>0</v>
      </c>
      <c r="E26" s="96">
        <v>0</v>
      </c>
      <c r="F26" s="96">
        <v>0</v>
      </c>
      <c r="G26" s="96">
        <v>0</v>
      </c>
      <c r="H26" s="97">
        <f>SUM(B26:G26)</f>
        <v>0</v>
      </c>
      <c r="J26" s="84"/>
    </row>
    <row r="27" spans="1:10" s="85" customFormat="1" ht="18" customHeight="1">
      <c r="A27" s="98" t="s">
        <v>38</v>
      </c>
      <c r="B27" s="99">
        <f>SUM(C8*B24)</f>
        <v>0</v>
      </c>
      <c r="C27" s="99">
        <f>SUM(D8*C24)</f>
        <v>0</v>
      </c>
      <c r="D27" s="99">
        <v>0</v>
      </c>
      <c r="E27" s="99">
        <v>35</v>
      </c>
      <c r="F27" s="99">
        <v>294</v>
      </c>
      <c r="G27" s="99">
        <v>213</v>
      </c>
      <c r="H27" s="100">
        <f>SUM(B27:G27)</f>
        <v>542</v>
      </c>
      <c r="J27" s="84"/>
    </row>
    <row r="28" spans="1:10" s="103" customFormat="1" ht="25.5" customHeight="1">
      <c r="A28" s="101" t="s">
        <v>39</v>
      </c>
      <c r="B28" s="102">
        <f aca="true" t="shared" si="4" ref="B28:H28">SUM(B26:B27)</f>
        <v>0</v>
      </c>
      <c r="C28" s="102">
        <f t="shared" si="4"/>
        <v>0</v>
      </c>
      <c r="D28" s="102">
        <f t="shared" si="4"/>
        <v>0</v>
      </c>
      <c r="E28" s="102">
        <f t="shared" si="4"/>
        <v>35</v>
      </c>
      <c r="F28" s="102">
        <f t="shared" si="4"/>
        <v>294</v>
      </c>
      <c r="G28" s="102">
        <f t="shared" si="4"/>
        <v>213</v>
      </c>
      <c r="H28" s="102">
        <f t="shared" si="4"/>
        <v>542</v>
      </c>
      <c r="J28" s="104"/>
    </row>
    <row r="29" spans="1:8" ht="12.75">
      <c r="A29" s="3"/>
      <c r="E29" s="3"/>
      <c r="G29" s="8"/>
      <c r="H29" s="8"/>
    </row>
    <row r="31" spans="1:11" ht="12.75">
      <c r="A31" s="3"/>
      <c r="B31" s="3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3"/>
      <c r="B32" s="3"/>
      <c r="C32" s="4"/>
      <c r="D32" s="4"/>
      <c r="E32" s="4"/>
      <c r="F32" s="4"/>
      <c r="G32" s="4"/>
      <c r="H32" s="4"/>
      <c r="I32" s="4"/>
      <c r="J32" s="4"/>
      <c r="K32" s="4"/>
    </row>
    <row r="33" s="4" customFormat="1" ht="12.75">
      <c r="A33" s="3"/>
    </row>
    <row r="34" s="4" customFormat="1" ht="12.75">
      <c r="A34" s="3"/>
    </row>
    <row r="35" s="4" customFormat="1" ht="12.75">
      <c r="A35" s="3"/>
    </row>
    <row r="36" s="4" customFormat="1" ht="12.75">
      <c r="A36" s="3"/>
    </row>
    <row r="37" s="4" customFormat="1" ht="12.75">
      <c r="A37" s="3"/>
    </row>
    <row r="38" s="4" customFormat="1" ht="12.75">
      <c r="A38" s="3"/>
    </row>
    <row r="39" spans="1:2" s="4" customFormat="1" ht="12.75">
      <c r="A39" s="3"/>
      <c r="B39" s="3"/>
    </row>
    <row r="40" spans="1:2" s="4" customFormat="1" ht="12.75">
      <c r="A40" s="3"/>
      <c r="B40" s="3"/>
    </row>
    <row r="41" spans="1:2" s="4" customFormat="1" ht="12.75">
      <c r="A41" s="3"/>
      <c r="B41" s="3"/>
    </row>
    <row r="42" spans="1:2" s="4" customFormat="1" ht="12.75">
      <c r="A42" s="3"/>
      <c r="B42" s="3"/>
    </row>
    <row r="43" spans="1:2" s="4" customFormat="1" ht="12.75">
      <c r="A43" s="3"/>
      <c r="B43" s="3"/>
    </row>
  </sheetData>
  <sheetProtection/>
  <mergeCells count="2">
    <mergeCell ref="A2:K2"/>
    <mergeCell ref="A3:K3"/>
  </mergeCells>
  <printOptions/>
  <pageMargins left="0.5298611111111111" right="0.2361111111111111" top="0.8638888888888889" bottom="0.19652777777777777" header="0.5118055555555555" footer="0.5118055555555555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A5" sqref="A5:B5"/>
    </sheetView>
  </sheetViews>
  <sheetFormatPr defaultColWidth="8.796875" defaultRowHeight="14.25"/>
  <cols>
    <col min="1" max="1" width="84.3984375" style="317" customWidth="1"/>
    <col min="2" max="2" width="15.296875" style="317" customWidth="1"/>
    <col min="3" max="3" width="13" style="317" customWidth="1"/>
    <col min="4" max="4" width="10.09765625" style="317" bestFit="1" customWidth="1"/>
    <col min="5" max="16384" width="9.09765625" style="317" customWidth="1"/>
  </cols>
  <sheetData>
    <row r="1" spans="1:2" ht="15">
      <c r="A1" s="161" t="s">
        <v>50</v>
      </c>
      <c r="B1" s="338" t="s">
        <v>182</v>
      </c>
    </row>
    <row r="4" spans="1:2" ht="15">
      <c r="A4" s="359" t="s">
        <v>207</v>
      </c>
      <c r="B4" s="359"/>
    </row>
    <row r="5" spans="1:2" ht="15">
      <c r="A5" s="359" t="s">
        <v>220</v>
      </c>
      <c r="B5" s="359"/>
    </row>
    <row r="6" ht="15">
      <c r="A6" s="318"/>
    </row>
    <row r="7" ht="15">
      <c r="B7" s="319" t="s">
        <v>49</v>
      </c>
    </row>
    <row r="8" spans="1:2" s="322" customFormat="1" ht="24.75" customHeight="1">
      <c r="A8" s="320" t="s">
        <v>185</v>
      </c>
      <c r="B8" s="321">
        <v>-19346</v>
      </c>
    </row>
    <row r="9" spans="1:2" s="322" customFormat="1" ht="24.75" customHeight="1">
      <c r="A9" s="323" t="s">
        <v>186</v>
      </c>
      <c r="B9" s="321">
        <f>SUM(B10:B16)</f>
        <v>720</v>
      </c>
    </row>
    <row r="10" spans="1:2" ht="24.75">
      <c r="A10" s="324" t="s">
        <v>187</v>
      </c>
      <c r="B10" s="325"/>
    </row>
    <row r="11" spans="1:5" s="328" customFormat="1" ht="46.5" customHeight="1">
      <c r="A11" s="326" t="s">
        <v>188</v>
      </c>
      <c r="B11" s="327">
        <v>720</v>
      </c>
      <c r="D11" s="329"/>
      <c r="E11" s="330"/>
    </row>
    <row r="12" spans="1:2" s="328" customFormat="1" ht="46.5" customHeight="1">
      <c r="A12" s="326" t="s">
        <v>209</v>
      </c>
      <c r="B12" s="327"/>
    </row>
    <row r="13" spans="1:2" ht="36.75">
      <c r="A13" s="324" t="s">
        <v>189</v>
      </c>
      <c r="B13" s="325"/>
    </row>
    <row r="14" spans="1:2" ht="36.75">
      <c r="A14" s="324" t="s">
        <v>190</v>
      </c>
      <c r="B14" s="325"/>
    </row>
    <row r="15" spans="1:2" ht="24.75">
      <c r="A15" s="324" t="s">
        <v>191</v>
      </c>
      <c r="B15" s="325"/>
    </row>
    <row r="16" spans="1:2" ht="24.75">
      <c r="A16" s="324" t="s">
        <v>192</v>
      </c>
      <c r="B16" s="325"/>
    </row>
    <row r="17" spans="1:2" s="322" customFormat="1" ht="24.75" customHeight="1">
      <c r="A17" s="323" t="s">
        <v>208</v>
      </c>
      <c r="B17" s="321">
        <f>SUM(B18:B24)</f>
        <v>0</v>
      </c>
    </row>
    <row r="18" spans="1:2" ht="24.75">
      <c r="A18" s="324" t="s">
        <v>193</v>
      </c>
      <c r="B18" s="325"/>
    </row>
    <row r="19" spans="1:2" ht="36.75">
      <c r="A19" s="324" t="s">
        <v>194</v>
      </c>
      <c r="B19" s="325"/>
    </row>
    <row r="20" spans="1:2" ht="36.75">
      <c r="A20" s="324" t="s">
        <v>195</v>
      </c>
      <c r="B20" s="325"/>
    </row>
    <row r="21" spans="1:2" ht="36.75">
      <c r="A21" s="324" t="s">
        <v>196</v>
      </c>
      <c r="B21" s="325"/>
    </row>
    <row r="22" spans="1:2" ht="36.75">
      <c r="A22" s="324" t="s">
        <v>197</v>
      </c>
      <c r="B22" s="325"/>
    </row>
    <row r="23" spans="1:2" ht="36.75">
      <c r="A23" s="324" t="s">
        <v>198</v>
      </c>
      <c r="B23" s="325"/>
    </row>
    <row r="24" spans="1:2" ht="24.75">
      <c r="A24" s="324" t="s">
        <v>199</v>
      </c>
      <c r="B24" s="325"/>
    </row>
    <row r="25" spans="1:2" s="322" customFormat="1" ht="24.75" customHeight="1">
      <c r="A25" s="323" t="s">
        <v>200</v>
      </c>
      <c r="B25" s="321">
        <f>B8+B9-B17</f>
        <v>-18626</v>
      </c>
    </row>
    <row r="26" spans="1:3" s="322" customFormat="1" ht="24.75" customHeight="1">
      <c r="A26" s="323" t="s">
        <v>201</v>
      </c>
      <c r="B26" s="331"/>
      <c r="C26" s="332">
        <f>B25*B34/100</f>
        <v>-1993</v>
      </c>
    </row>
    <row r="27" spans="1:3" s="322" customFormat="1" ht="24.75" customHeight="1">
      <c r="A27" s="323" t="s">
        <v>202</v>
      </c>
      <c r="B27" s="331"/>
      <c r="C27" s="333" t="s">
        <v>203</v>
      </c>
    </row>
    <row r="28" spans="1:3" s="322" customFormat="1" ht="24.75" customHeight="1">
      <c r="A28" s="323" t="s">
        <v>180</v>
      </c>
      <c r="B28" s="331"/>
      <c r="C28" s="321">
        <f>C26*0.31</f>
        <v>-618</v>
      </c>
    </row>
    <row r="31" spans="1:3" ht="15">
      <c r="A31" s="334" t="s">
        <v>204</v>
      </c>
      <c r="B31" s="335">
        <v>315</v>
      </c>
      <c r="C31" s="317" t="s">
        <v>142</v>
      </c>
    </row>
    <row r="32" spans="1:3" ht="15">
      <c r="A32" s="334" t="s">
        <v>205</v>
      </c>
      <c r="B32" s="336">
        <v>2943</v>
      </c>
      <c r="C32" s="317" t="s">
        <v>142</v>
      </c>
    </row>
    <row r="34" ht="15">
      <c r="B34" s="337">
        <f>B31/B32*100</f>
        <v>10.7</v>
      </c>
    </row>
  </sheetData>
  <sheetProtection/>
  <mergeCells count="2">
    <mergeCell ref="A4:B4"/>
    <mergeCell ref="A5:B5"/>
  </mergeCells>
  <printOptions/>
  <pageMargins left="0.984251968503937" right="0.1968503937007874" top="0.984251968503937" bottom="0.35433070866141736" header="0.5118110236220472" footer="0.196850393700787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6">
      <selection activeCell="I21" sqref="I21"/>
    </sheetView>
  </sheetViews>
  <sheetFormatPr defaultColWidth="9.296875" defaultRowHeight="14.25"/>
  <cols>
    <col min="1" max="1" width="14.59765625" style="105" customWidth="1"/>
    <col min="2" max="6" width="12.8984375" style="106" customWidth="1"/>
    <col min="7" max="7" width="14.59765625" style="105" customWidth="1"/>
    <col min="8" max="16384" width="9.296875" style="105" customWidth="1"/>
  </cols>
  <sheetData>
    <row r="1" spans="1:6" ht="12.75">
      <c r="A1" s="107" t="s">
        <v>0</v>
      </c>
      <c r="F1" s="10" t="s">
        <v>51</v>
      </c>
    </row>
    <row r="5" spans="1:6" ht="12.75">
      <c r="A5" s="350" t="s">
        <v>213</v>
      </c>
      <c r="B5" s="350"/>
      <c r="C5" s="350"/>
      <c r="D5" s="350"/>
      <c r="E5" s="350"/>
      <c r="F5" s="350"/>
    </row>
    <row r="6" spans="1:6" ht="12.75">
      <c r="A6" s="108"/>
      <c r="B6" s="109"/>
      <c r="C6" s="109"/>
      <c r="D6" s="109"/>
      <c r="E6" s="109"/>
      <c r="F6" s="109"/>
    </row>
    <row r="7" spans="1:6" ht="12.75">
      <c r="A7" s="108"/>
      <c r="B7" s="109"/>
      <c r="C7" s="109"/>
      <c r="D7" s="109"/>
      <c r="E7" s="109"/>
      <c r="F7" s="109"/>
    </row>
    <row r="8" spans="1:6" ht="12.75">
      <c r="A8" s="108"/>
      <c r="B8" s="109"/>
      <c r="C8" s="109"/>
      <c r="D8" s="109"/>
      <c r="E8" s="109"/>
      <c r="F8" s="109"/>
    </row>
    <row r="9" spans="1:6" ht="12.75">
      <c r="A9" s="108"/>
      <c r="B9" s="109"/>
      <c r="C9" s="109"/>
      <c r="D9" s="109"/>
      <c r="E9" s="109"/>
      <c r="F9" s="109"/>
    </row>
    <row r="10" spans="1:6" ht="12.75">
      <c r="A10" s="110" t="s">
        <v>40</v>
      </c>
      <c r="B10" s="109"/>
      <c r="C10" s="109"/>
      <c r="D10" s="109"/>
      <c r="E10" s="109"/>
      <c r="F10" s="109"/>
    </row>
    <row r="11" ht="12.75">
      <c r="F11" s="11" t="s">
        <v>41</v>
      </c>
    </row>
    <row r="12" spans="1:6" ht="12.75">
      <c r="A12" s="111" t="s">
        <v>42</v>
      </c>
      <c r="B12" s="112" t="s">
        <v>43</v>
      </c>
      <c r="C12" s="112" t="s">
        <v>44</v>
      </c>
      <c r="D12" s="112" t="s">
        <v>34</v>
      </c>
      <c r="E12" s="112" t="s">
        <v>45</v>
      </c>
      <c r="F12" s="113" t="s">
        <v>39</v>
      </c>
    </row>
    <row r="13" spans="1:6" s="116" customFormat="1" ht="10.5" customHeight="1">
      <c r="A13" s="114"/>
      <c r="B13" s="285">
        <v>30</v>
      </c>
      <c r="C13" s="285">
        <v>50</v>
      </c>
      <c r="D13" s="285">
        <v>70</v>
      </c>
      <c r="E13" s="285">
        <v>100</v>
      </c>
      <c r="F13" s="115"/>
    </row>
    <row r="14" spans="1:6" s="288" customFormat="1" ht="16.5" customHeight="1">
      <c r="A14" s="286" t="s">
        <v>46</v>
      </c>
      <c r="B14" s="287"/>
      <c r="C14" s="287"/>
      <c r="D14" s="287"/>
      <c r="E14" s="287"/>
      <c r="F14" s="287">
        <f>SUM(B14:E14)</f>
        <v>0</v>
      </c>
    </row>
    <row r="15" spans="1:6" s="288" customFormat="1" ht="16.5" customHeight="1">
      <c r="A15" s="286" t="s">
        <v>47</v>
      </c>
      <c r="B15" s="287"/>
      <c r="C15" s="287">
        <v>30</v>
      </c>
      <c r="D15" s="287">
        <v>19</v>
      </c>
      <c r="E15" s="287"/>
      <c r="F15" s="287">
        <f>SUM(B15:E15)</f>
        <v>49</v>
      </c>
    </row>
    <row r="16" spans="1:6" s="288" customFormat="1" ht="16.5" customHeight="1">
      <c r="A16" s="289" t="s">
        <v>39</v>
      </c>
      <c r="B16" s="290">
        <f>SUM(B14:B15)</f>
        <v>0</v>
      </c>
      <c r="C16" s="290">
        <f>SUM(C14:C15)</f>
        <v>30</v>
      </c>
      <c r="D16" s="290">
        <f>SUM(D14:D15)</f>
        <v>19</v>
      </c>
      <c r="E16" s="290">
        <f>SUM(E14:E15)</f>
        <v>0</v>
      </c>
      <c r="F16" s="291">
        <f>SUM(B16:E16)</f>
        <v>49</v>
      </c>
    </row>
    <row r="21" ht="12.75">
      <c r="A21" s="117" t="s">
        <v>48</v>
      </c>
    </row>
    <row r="22" spans="1:6" ht="12.75">
      <c r="A22" s="117"/>
      <c r="F22" s="11" t="s">
        <v>49</v>
      </c>
    </row>
    <row r="23" spans="1:6" ht="12.75">
      <c r="A23" s="111" t="s">
        <v>42</v>
      </c>
      <c r="B23" s="112" t="s">
        <v>43</v>
      </c>
      <c r="C23" s="112" t="s">
        <v>44</v>
      </c>
      <c r="D23" s="112" t="s">
        <v>34</v>
      </c>
      <c r="E23" s="112" t="s">
        <v>45</v>
      </c>
      <c r="F23" s="113" t="s">
        <v>39</v>
      </c>
    </row>
    <row r="24" spans="1:6" s="116" customFormat="1" ht="10.5" customHeight="1">
      <c r="A24" s="114"/>
      <c r="B24" s="285">
        <v>30</v>
      </c>
      <c r="C24" s="285">
        <v>50</v>
      </c>
      <c r="D24" s="285">
        <v>70</v>
      </c>
      <c r="E24" s="285">
        <v>100</v>
      </c>
      <c r="F24" s="115"/>
    </row>
    <row r="25" spans="1:6" s="288" customFormat="1" ht="16.5" customHeight="1">
      <c r="A25" s="286" t="s">
        <v>46</v>
      </c>
      <c r="B25" s="287"/>
      <c r="C25" s="287">
        <v>103</v>
      </c>
      <c r="D25" s="287"/>
      <c r="E25" s="287">
        <v>35609</v>
      </c>
      <c r="F25" s="287">
        <f>SUM(B25:E25)</f>
        <v>35712</v>
      </c>
    </row>
    <row r="26" spans="1:6" s="288" customFormat="1" ht="16.5" customHeight="1">
      <c r="A26" s="286" t="s">
        <v>47</v>
      </c>
      <c r="B26" s="287">
        <v>9</v>
      </c>
      <c r="C26" s="287"/>
      <c r="D26" s="287"/>
      <c r="E26" s="287"/>
      <c r="F26" s="287">
        <f>SUM(B26:E26)</f>
        <v>9</v>
      </c>
    </row>
    <row r="27" spans="1:6" s="288" customFormat="1" ht="16.5" customHeight="1">
      <c r="A27" s="289" t="s">
        <v>39</v>
      </c>
      <c r="B27" s="290">
        <f>SUM(B25:B26)</f>
        <v>9</v>
      </c>
      <c r="C27" s="290">
        <f>SUM(C25:C26)</f>
        <v>103</v>
      </c>
      <c r="D27" s="290">
        <f>SUM(D25:D26)</f>
        <v>0</v>
      </c>
      <c r="E27" s="290">
        <f>SUM(E25:E26)</f>
        <v>35609</v>
      </c>
      <c r="F27" s="291">
        <f>SUM(B27:E27)</f>
        <v>35721</v>
      </c>
    </row>
  </sheetData>
  <sheetProtection/>
  <mergeCells count="1">
    <mergeCell ref="A5:F5"/>
  </mergeCells>
  <printOptions/>
  <pageMargins left="1.6402777777777777" right="0.24027777777777778" top="1.0298611111111111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5" sqref="A5:E5"/>
    </sheetView>
  </sheetViews>
  <sheetFormatPr defaultColWidth="8.796875" defaultRowHeight="14.25"/>
  <cols>
    <col min="1" max="1" width="31.59765625" style="120" customWidth="1"/>
    <col min="2" max="5" width="16.3984375" style="120" customWidth="1"/>
    <col min="6" max="6" width="9.09765625" style="121" customWidth="1"/>
    <col min="7" max="7" width="10.3984375" style="121" customWidth="1"/>
    <col min="8" max="16384" width="9.09765625" style="121" customWidth="1"/>
  </cols>
  <sheetData>
    <row r="1" spans="1:5" s="125" customFormat="1" ht="12.75" customHeight="1">
      <c r="A1" s="122" t="s">
        <v>54</v>
      </c>
      <c r="B1" s="123"/>
      <c r="C1" s="123"/>
      <c r="D1" s="123"/>
      <c r="E1" s="124" t="s">
        <v>55</v>
      </c>
    </row>
    <row r="2" spans="1:5" s="125" customFormat="1" ht="12.75" customHeight="1">
      <c r="A2" s="123"/>
      <c r="B2" s="123"/>
      <c r="C2" s="123"/>
      <c r="D2" s="123"/>
      <c r="E2" s="123"/>
    </row>
    <row r="3" ht="15">
      <c r="C3" s="120" t="s">
        <v>52</v>
      </c>
    </row>
    <row r="4" spans="1:5" s="125" customFormat="1" ht="14.25" customHeight="1">
      <c r="A4" s="351" t="s">
        <v>56</v>
      </c>
      <c r="B4" s="351"/>
      <c r="C4" s="351"/>
      <c r="D4" s="351"/>
      <c r="E4" s="351"/>
    </row>
    <row r="5" spans="1:5" ht="15" customHeight="1">
      <c r="A5" s="351" t="s">
        <v>210</v>
      </c>
      <c r="B5" s="351"/>
      <c r="C5" s="351"/>
      <c r="D5" s="351"/>
      <c r="E5" s="351"/>
    </row>
    <row r="6" ht="15">
      <c r="C6" s="126"/>
    </row>
    <row r="8" spans="1:5" s="125" customFormat="1" ht="14.25">
      <c r="A8" s="123"/>
      <c r="B8" s="123"/>
      <c r="C8" s="123"/>
      <c r="D8" s="123"/>
      <c r="E8" s="345" t="s">
        <v>49</v>
      </c>
    </row>
    <row r="9" spans="1:5" s="125" customFormat="1" ht="15.75" customHeight="1">
      <c r="A9" s="278" t="s">
        <v>53</v>
      </c>
      <c r="B9" s="278" t="s">
        <v>57</v>
      </c>
      <c r="C9" s="278" t="s">
        <v>58</v>
      </c>
      <c r="D9" s="278" t="s">
        <v>59</v>
      </c>
      <c r="E9" s="278" t="s">
        <v>39</v>
      </c>
    </row>
    <row r="10" spans="1:5" s="125" customFormat="1" ht="15.75" customHeight="1">
      <c r="A10" s="279"/>
      <c r="B10" s="280" t="s">
        <v>60</v>
      </c>
      <c r="C10" s="280" t="s">
        <v>61</v>
      </c>
      <c r="D10" s="280" t="s">
        <v>62</v>
      </c>
      <c r="E10" s="279"/>
    </row>
    <row r="11" spans="1:5" ht="15.75" customHeight="1">
      <c r="A11" s="340" t="s">
        <v>63</v>
      </c>
      <c r="B11" s="340">
        <v>45</v>
      </c>
      <c r="C11" s="341">
        <v>2423</v>
      </c>
      <c r="D11" s="341">
        <v>1927</v>
      </c>
      <c r="E11" s="341">
        <f>SUM(B11:D11)</f>
        <v>4395</v>
      </c>
    </row>
    <row r="12" spans="1:5" ht="15.75" customHeight="1">
      <c r="A12" s="340" t="s">
        <v>64</v>
      </c>
      <c r="B12" s="340">
        <v>0</v>
      </c>
      <c r="C12" s="341">
        <v>0</v>
      </c>
      <c r="D12" s="341">
        <v>0</v>
      </c>
      <c r="E12" s="341">
        <f>SUM(B12:D12)</f>
        <v>0</v>
      </c>
    </row>
    <row r="13" spans="1:5" ht="15.75" customHeight="1">
      <c r="A13" s="340" t="s">
        <v>65</v>
      </c>
      <c r="B13" s="340">
        <v>45</v>
      </c>
      <c r="C13" s="341">
        <v>9</v>
      </c>
      <c r="D13" s="341">
        <v>385</v>
      </c>
      <c r="E13" s="342">
        <f>SUM(B13:D13)</f>
        <v>439</v>
      </c>
    </row>
    <row r="14" spans="1:7" ht="15.75" customHeight="1">
      <c r="A14" s="340" t="s">
        <v>66</v>
      </c>
      <c r="B14" s="340">
        <v>0</v>
      </c>
      <c r="C14" s="341">
        <v>2185</v>
      </c>
      <c r="D14" s="341">
        <v>448</v>
      </c>
      <c r="E14" s="341">
        <f>SUM(B14:D14)</f>
        <v>2633</v>
      </c>
      <c r="G14" s="128"/>
    </row>
    <row r="15" spans="1:7" s="125" customFormat="1" ht="15.75" customHeight="1">
      <c r="A15" s="343" t="s">
        <v>67</v>
      </c>
      <c r="B15" s="344">
        <f>B11+B12-B13+B14</f>
        <v>0</v>
      </c>
      <c r="C15" s="344">
        <f>C11+C12-C13-C14</f>
        <v>229</v>
      </c>
      <c r="D15" s="344">
        <f>D11+D12-D13-D14</f>
        <v>1094</v>
      </c>
      <c r="E15" s="344">
        <f>E11+E12-E13-E14</f>
        <v>1323</v>
      </c>
      <c r="F15" s="129"/>
      <c r="G15" s="339"/>
    </row>
    <row r="16" spans="1:7" ht="15.75" customHeight="1">
      <c r="A16" s="340" t="s">
        <v>68</v>
      </c>
      <c r="B16" s="340">
        <v>45</v>
      </c>
      <c r="C16" s="341">
        <v>2423</v>
      </c>
      <c r="D16" s="341">
        <v>1700</v>
      </c>
      <c r="E16" s="341">
        <f aca="true" t="shared" si="0" ref="E16:E22">SUM(B16:D16)</f>
        <v>4168</v>
      </c>
      <c r="G16" s="128"/>
    </row>
    <row r="17" spans="1:7" ht="15.75" customHeight="1">
      <c r="A17" s="340" t="s">
        <v>69</v>
      </c>
      <c r="B17" s="340">
        <v>0</v>
      </c>
      <c r="C17" s="341">
        <v>0</v>
      </c>
      <c r="D17" s="341">
        <v>45</v>
      </c>
      <c r="E17" s="341">
        <f t="shared" si="0"/>
        <v>45</v>
      </c>
      <c r="G17" s="128"/>
    </row>
    <row r="18" spans="1:6" ht="15.75" customHeight="1">
      <c r="A18" s="340" t="s">
        <v>70</v>
      </c>
      <c r="B18" s="340">
        <v>0</v>
      </c>
      <c r="C18" s="341">
        <v>0</v>
      </c>
      <c r="D18" s="341">
        <v>0</v>
      </c>
      <c r="E18" s="341">
        <f t="shared" si="0"/>
        <v>0</v>
      </c>
      <c r="F18" s="128"/>
    </row>
    <row r="19" spans="1:5" ht="15.75" customHeight="1">
      <c r="A19" s="340" t="s">
        <v>71</v>
      </c>
      <c r="B19" s="340">
        <v>0</v>
      </c>
      <c r="C19" s="341">
        <v>0</v>
      </c>
      <c r="D19" s="341">
        <v>0</v>
      </c>
      <c r="E19" s="341">
        <f t="shared" si="0"/>
        <v>0</v>
      </c>
    </row>
    <row r="20" spans="1:5" ht="15.75" customHeight="1">
      <c r="A20" s="340" t="s">
        <v>72</v>
      </c>
      <c r="B20" s="340">
        <v>45</v>
      </c>
      <c r="C20" s="341">
        <v>2194</v>
      </c>
      <c r="D20" s="341">
        <v>796</v>
      </c>
      <c r="E20" s="341">
        <f t="shared" si="0"/>
        <v>3035</v>
      </c>
    </row>
    <row r="21" spans="1:6" s="125" customFormat="1" ht="15.75" customHeight="1">
      <c r="A21" s="343" t="s">
        <v>73</v>
      </c>
      <c r="B21" s="344">
        <f>B16+B17+B18+B19-B20</f>
        <v>0</v>
      </c>
      <c r="C21" s="344">
        <f>C16+C17+C18+C19-C20</f>
        <v>229</v>
      </c>
      <c r="D21" s="344">
        <f>D16+D17+D18+D19-D20</f>
        <v>949</v>
      </c>
      <c r="E21" s="344">
        <f t="shared" si="0"/>
        <v>1178</v>
      </c>
      <c r="F21" s="129"/>
    </row>
    <row r="22" spans="1:6" s="125" customFormat="1" ht="15.75" customHeight="1">
      <c r="A22" s="343" t="s">
        <v>74</v>
      </c>
      <c r="B22" s="344">
        <f>B15-B21</f>
        <v>0</v>
      </c>
      <c r="C22" s="344">
        <f>C15-C21</f>
        <v>0</v>
      </c>
      <c r="D22" s="344">
        <f>D15-D21</f>
        <v>145</v>
      </c>
      <c r="E22" s="344">
        <f t="shared" si="0"/>
        <v>145</v>
      </c>
      <c r="F22" s="129"/>
    </row>
  </sheetData>
  <sheetProtection/>
  <mergeCells count="2">
    <mergeCell ref="A4:E4"/>
    <mergeCell ref="A5:E5"/>
  </mergeCells>
  <printOptions horizontalCentered="1"/>
  <pageMargins left="0.984251968503937" right="0.4330708661417323" top="1.5748031496062993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20">
      <selection activeCell="F31" sqref="F31"/>
    </sheetView>
  </sheetViews>
  <sheetFormatPr defaultColWidth="8.796875" defaultRowHeight="14.25"/>
  <cols>
    <col min="1" max="1" width="30.8984375" style="130" customWidth="1"/>
    <col min="2" max="4" width="11.69921875" style="130" customWidth="1"/>
    <col min="5" max="5" width="19" style="130" customWidth="1"/>
    <col min="6" max="6" width="10" style="131" customWidth="1"/>
    <col min="7" max="16384" width="9.09765625" style="131" customWidth="1"/>
  </cols>
  <sheetData>
    <row r="1" spans="1:6" s="136" customFormat="1" ht="14.25" customHeight="1">
      <c r="A1" s="132" t="s">
        <v>50</v>
      </c>
      <c r="B1" s="133"/>
      <c r="C1" s="133"/>
      <c r="D1" s="133"/>
      <c r="E1" s="134" t="s">
        <v>75</v>
      </c>
      <c r="F1" s="135"/>
    </row>
    <row r="2" spans="1:5" s="136" customFormat="1" ht="12" customHeight="1">
      <c r="A2" s="133"/>
      <c r="B2" s="133"/>
      <c r="C2" s="133"/>
      <c r="D2" s="133"/>
      <c r="E2" s="133"/>
    </row>
    <row r="3" spans="1:5" s="136" customFormat="1" ht="12" customHeight="1">
      <c r="A3" s="133"/>
      <c r="B3" s="133"/>
      <c r="C3" s="133"/>
      <c r="D3" s="133"/>
      <c r="E3" s="133"/>
    </row>
    <row r="5" spans="1:5" s="136" customFormat="1" ht="14.25">
      <c r="A5" s="352" t="s">
        <v>76</v>
      </c>
      <c r="B5" s="352"/>
      <c r="C5" s="352"/>
      <c r="D5" s="352"/>
      <c r="E5" s="352"/>
    </row>
    <row r="6" spans="1:5" ht="15" customHeight="1">
      <c r="A6" s="352" t="s">
        <v>181</v>
      </c>
      <c r="B6" s="352"/>
      <c r="C6" s="352"/>
      <c r="D6" s="352"/>
      <c r="E6" s="352"/>
    </row>
    <row r="11" spans="1:5" s="136" customFormat="1" ht="15.75" customHeight="1">
      <c r="A11" s="137" t="s">
        <v>53</v>
      </c>
      <c r="B11" s="353" t="s">
        <v>77</v>
      </c>
      <c r="C11" s="353"/>
      <c r="D11" s="353"/>
      <c r="E11" s="138" t="s">
        <v>39</v>
      </c>
    </row>
    <row r="12" spans="1:5" s="141" customFormat="1" ht="15.75" customHeight="1">
      <c r="A12" s="139"/>
      <c r="B12" s="139" t="s">
        <v>78</v>
      </c>
      <c r="C12" s="139" t="s">
        <v>79</v>
      </c>
      <c r="D12" s="139" t="s">
        <v>80</v>
      </c>
      <c r="E12" s="140"/>
    </row>
    <row r="13" spans="1:5" s="144" customFormat="1" ht="15.75" customHeight="1">
      <c r="A13" s="142" t="s">
        <v>81</v>
      </c>
      <c r="B13" s="346">
        <v>0</v>
      </c>
      <c r="C13" s="346">
        <v>0.7</v>
      </c>
      <c r="D13" s="347">
        <v>0.7</v>
      </c>
      <c r="E13" s="143">
        <f>SUM(B13:D13)</f>
        <v>1</v>
      </c>
    </row>
    <row r="14" spans="1:7" ht="15.75" customHeight="1">
      <c r="A14" s="145" t="s">
        <v>82</v>
      </c>
      <c r="B14" s="146">
        <v>0</v>
      </c>
      <c r="C14" s="146">
        <v>1099</v>
      </c>
      <c r="D14" s="147">
        <v>880</v>
      </c>
      <c r="E14" s="146">
        <f>SUM(B14:D14)</f>
        <v>1979</v>
      </c>
      <c r="F14" s="148"/>
      <c r="G14" s="148"/>
    </row>
    <row r="15" spans="1:5" s="144" customFormat="1" ht="15.75" customHeight="1">
      <c r="A15" s="149" t="s">
        <v>83</v>
      </c>
      <c r="B15" s="150">
        <v>0</v>
      </c>
      <c r="C15" s="150">
        <v>81</v>
      </c>
      <c r="D15" s="151">
        <v>21</v>
      </c>
      <c r="E15" s="152">
        <f>SUM(B15:D15)</f>
        <v>102</v>
      </c>
    </row>
    <row r="19" spans="1:5" s="153" customFormat="1" ht="15">
      <c r="A19" s="302" t="s">
        <v>214</v>
      </c>
      <c r="B19" s="302"/>
      <c r="C19" s="302"/>
      <c r="D19" s="302"/>
      <c r="E19" s="302"/>
    </row>
    <row r="20" spans="1:5" s="144" customFormat="1" ht="15">
      <c r="A20" s="154"/>
      <c r="B20" s="154"/>
      <c r="C20" s="154"/>
      <c r="D20" s="154"/>
      <c r="E20" s="154"/>
    </row>
    <row r="21" spans="1:5" s="144" customFormat="1" ht="15">
      <c r="A21" s="154" t="s">
        <v>215</v>
      </c>
      <c r="B21" s="154"/>
      <c r="C21" s="154"/>
      <c r="D21" s="154"/>
      <c r="E21" s="154"/>
    </row>
    <row r="22" ht="15">
      <c r="A22" s="130" t="s">
        <v>84</v>
      </c>
    </row>
    <row r="24" ht="15">
      <c r="A24" s="130" t="s">
        <v>218</v>
      </c>
    </row>
    <row r="25" ht="15">
      <c r="A25" s="130" t="s">
        <v>219</v>
      </c>
    </row>
    <row r="27" ht="15">
      <c r="A27" s="130" t="s">
        <v>85</v>
      </c>
    </row>
    <row r="28" ht="15">
      <c r="A28" s="130" t="s">
        <v>86</v>
      </c>
    </row>
    <row r="32" ht="15">
      <c r="A32" s="155" t="s">
        <v>87</v>
      </c>
    </row>
    <row r="33" ht="15">
      <c r="A33" s="133" t="s">
        <v>88</v>
      </c>
    </row>
    <row r="34" ht="15">
      <c r="A34" s="133" t="s">
        <v>89</v>
      </c>
    </row>
    <row r="36" spans="1:5" s="136" customFormat="1" ht="14.25">
      <c r="A36" s="155" t="s">
        <v>90</v>
      </c>
      <c r="B36" s="133"/>
      <c r="C36" s="133"/>
      <c r="D36" s="133"/>
      <c r="E36" s="133"/>
    </row>
    <row r="37" spans="1:5" s="136" customFormat="1" ht="14.25">
      <c r="A37" s="133" t="s">
        <v>91</v>
      </c>
      <c r="B37" s="133"/>
      <c r="C37" s="133"/>
      <c r="D37" s="133"/>
      <c r="E37" s="133"/>
    </row>
    <row r="38" spans="1:5" s="136" customFormat="1" ht="14.25">
      <c r="A38" s="133" t="s">
        <v>92</v>
      </c>
      <c r="B38" s="133"/>
      <c r="C38" s="133"/>
      <c r="D38" s="133"/>
      <c r="E38" s="133"/>
    </row>
    <row r="39" spans="1:5" s="136" customFormat="1" ht="14.25">
      <c r="A39" s="133" t="s">
        <v>93</v>
      </c>
      <c r="B39" s="133"/>
      <c r="C39" s="133"/>
      <c r="D39" s="133"/>
      <c r="E39" s="133"/>
    </row>
    <row r="40" spans="1:5" s="136" customFormat="1" ht="14.25">
      <c r="A40" s="133" t="s">
        <v>94</v>
      </c>
      <c r="B40" s="133"/>
      <c r="C40" s="133"/>
      <c r="D40" s="133"/>
      <c r="E40" s="133"/>
    </row>
    <row r="42" ht="15">
      <c r="A42" s="155" t="s">
        <v>95</v>
      </c>
    </row>
    <row r="43" ht="15">
      <c r="A43" s="133" t="s">
        <v>176</v>
      </c>
    </row>
    <row r="44" spans="1:5" s="136" customFormat="1" ht="14.25">
      <c r="A44" s="133" t="s">
        <v>177</v>
      </c>
      <c r="B44" s="133"/>
      <c r="C44" s="133"/>
      <c r="D44" s="133"/>
      <c r="E44" s="133"/>
    </row>
  </sheetData>
  <sheetProtection/>
  <mergeCells count="3">
    <mergeCell ref="A5:E5"/>
    <mergeCell ref="A6:E6"/>
    <mergeCell ref="B11:D11"/>
  </mergeCells>
  <printOptions/>
  <pageMargins left="1.35" right="0.24027777777777778" top="1.18125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6">
      <selection activeCell="C22" sqref="C22"/>
    </sheetView>
  </sheetViews>
  <sheetFormatPr defaultColWidth="8.796875" defaultRowHeight="14.25"/>
  <cols>
    <col min="1" max="1" width="5.296875" style="156" customWidth="1"/>
    <col min="2" max="2" width="60.69921875" style="157" customWidth="1"/>
    <col min="3" max="3" width="17.09765625" style="158" customWidth="1"/>
    <col min="4" max="16384" width="9.09765625" style="159" customWidth="1"/>
  </cols>
  <sheetData>
    <row r="1" spans="1:3" s="163" customFormat="1" ht="13.5" customHeight="1">
      <c r="A1" s="160" t="s">
        <v>50</v>
      </c>
      <c r="B1" s="161"/>
      <c r="C1" s="162" t="s">
        <v>96</v>
      </c>
    </row>
    <row r="2" spans="1:3" s="163" customFormat="1" ht="13.5" customHeight="1">
      <c r="A2" s="160"/>
      <c r="B2" s="161"/>
      <c r="C2" s="162"/>
    </row>
    <row r="3" spans="1:3" s="163" customFormat="1" ht="13.5" customHeight="1">
      <c r="A3" s="160"/>
      <c r="B3" s="161"/>
      <c r="C3" s="162"/>
    </row>
    <row r="4" ht="13.5" customHeight="1"/>
    <row r="5" spans="1:3" ht="15.75" customHeight="1">
      <c r="A5" s="354" t="s">
        <v>97</v>
      </c>
      <c r="B5" s="354"/>
      <c r="C5" s="354"/>
    </row>
    <row r="6" spans="1:3" ht="13.5" customHeight="1">
      <c r="A6" s="355" t="s">
        <v>210</v>
      </c>
      <c r="B6" s="355"/>
      <c r="C6" s="355"/>
    </row>
    <row r="7" ht="13.5" customHeight="1">
      <c r="B7" s="165"/>
    </row>
    <row r="8" ht="13.5" customHeight="1">
      <c r="B8" s="165"/>
    </row>
    <row r="9" ht="13.5" customHeight="1"/>
    <row r="10" spans="1:3" s="163" customFormat="1" ht="13.5" customHeight="1">
      <c r="A10" s="231" t="s">
        <v>98</v>
      </c>
      <c r="B10" s="232" t="s">
        <v>53</v>
      </c>
      <c r="C10" s="233" t="s">
        <v>49</v>
      </c>
    </row>
    <row r="11" spans="1:3" s="163" customFormat="1" ht="13.5" customHeight="1">
      <c r="A11" s="234" t="s">
        <v>99</v>
      </c>
      <c r="B11" s="293" t="s">
        <v>173</v>
      </c>
      <c r="C11" s="235"/>
    </row>
    <row r="12" spans="1:3" s="163" customFormat="1" ht="13.5" customHeight="1">
      <c r="A12" s="226"/>
      <c r="B12" s="294" t="s">
        <v>174</v>
      </c>
      <c r="C12" s="225"/>
    </row>
    <row r="13" spans="1:3" s="163" customFormat="1" ht="13.5" customHeight="1">
      <c r="A13" s="236"/>
      <c r="B13" s="295" t="s">
        <v>175</v>
      </c>
      <c r="C13" s="237">
        <v>0</v>
      </c>
    </row>
    <row r="14" spans="1:6" s="166" customFormat="1" ht="13.5" customHeight="1">
      <c r="A14" s="239" t="s">
        <v>100</v>
      </c>
      <c r="B14" s="240" t="s">
        <v>102</v>
      </c>
      <c r="C14" s="241"/>
      <c r="E14"/>
      <c r="F14" s="168"/>
    </row>
    <row r="15" spans="1:6" s="166" customFormat="1" ht="13.5" customHeight="1">
      <c r="A15" s="224"/>
      <c r="B15" s="221" t="s">
        <v>103</v>
      </c>
      <c r="C15" s="227"/>
      <c r="E15"/>
      <c r="F15" s="168"/>
    </row>
    <row r="16" spans="1:6" s="166" customFormat="1" ht="13.5" customHeight="1">
      <c r="A16" s="242"/>
      <c r="B16" s="223" t="s">
        <v>104</v>
      </c>
      <c r="C16" s="238">
        <v>18318</v>
      </c>
      <c r="E16" s="168"/>
      <c r="F16" s="168"/>
    </row>
    <row r="17" spans="1:5" ht="13.5" customHeight="1">
      <c r="A17" s="243" t="s">
        <v>101</v>
      </c>
      <c r="B17" s="244" t="s">
        <v>106</v>
      </c>
      <c r="C17" s="245"/>
      <c r="E17" s="166"/>
    </row>
    <row r="18" spans="1:5" ht="13.5" customHeight="1">
      <c r="A18" s="228"/>
      <c r="B18" s="222" t="s">
        <v>107</v>
      </c>
      <c r="C18" s="229"/>
      <c r="E18"/>
    </row>
    <row r="19" spans="1:5" ht="13.5" customHeight="1">
      <c r="A19" s="228"/>
      <c r="B19" s="222" t="s">
        <v>108</v>
      </c>
      <c r="C19" s="229"/>
      <c r="E19"/>
    </row>
    <row r="20" spans="1:5" ht="13.5" customHeight="1">
      <c r="A20" s="228"/>
      <c r="B20" s="222" t="s">
        <v>109</v>
      </c>
      <c r="C20" s="229"/>
      <c r="E20" s="169"/>
    </row>
    <row r="21" spans="1:5" ht="13.5" customHeight="1">
      <c r="A21" s="246"/>
      <c r="B21" s="247" t="s">
        <v>110</v>
      </c>
      <c r="C21" s="237">
        <v>82</v>
      </c>
      <c r="E21" s="169"/>
    </row>
    <row r="22" spans="1:3" s="170" customFormat="1" ht="13.5" customHeight="1">
      <c r="A22" s="296" t="s">
        <v>105</v>
      </c>
      <c r="B22" s="250" t="s">
        <v>112</v>
      </c>
      <c r="C22" s="251"/>
    </row>
    <row r="23" spans="1:3" s="170" customFormat="1" ht="13.5" customHeight="1">
      <c r="A23" s="224"/>
      <c r="B23" s="221" t="s">
        <v>113</v>
      </c>
      <c r="C23" s="227"/>
    </row>
    <row r="24" spans="1:3" s="170" customFormat="1" ht="13.5" customHeight="1">
      <c r="A24" s="224"/>
      <c r="B24" s="221" t="s">
        <v>114</v>
      </c>
      <c r="C24" s="227"/>
    </row>
    <row r="25" spans="1:5" s="170" customFormat="1" ht="13.5" customHeight="1">
      <c r="A25" s="242"/>
      <c r="B25" s="223" t="s">
        <v>115</v>
      </c>
      <c r="C25" s="238">
        <v>35739</v>
      </c>
      <c r="E25" s="171"/>
    </row>
    <row r="26" spans="1:3" s="163" customFormat="1" ht="15.75" customHeight="1">
      <c r="A26" s="248"/>
      <c r="B26" s="230" t="s">
        <v>116</v>
      </c>
      <c r="C26" s="249">
        <f>SUM(C13:C25)</f>
        <v>54139</v>
      </c>
    </row>
    <row r="27" ht="13.5" customHeight="1">
      <c r="A27" s="172"/>
    </row>
    <row r="28" spans="1:3" ht="15">
      <c r="A28" s="172"/>
      <c r="C28" s="158" t="s">
        <v>52</v>
      </c>
    </row>
  </sheetData>
  <sheetProtection/>
  <mergeCells count="2">
    <mergeCell ref="A5:C5"/>
    <mergeCell ref="A6:C6"/>
  </mergeCells>
  <printOptions horizontalCentered="1"/>
  <pageMargins left="1.1701388888888888" right="0.39375" top="1.270138888888889" bottom="0" header="0.5118055555555555" footer="0.5118055555555555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6" sqref="A6:C6"/>
    </sheetView>
  </sheetViews>
  <sheetFormatPr defaultColWidth="8.796875" defaultRowHeight="14.25"/>
  <cols>
    <col min="1" max="1" width="5.09765625" style="173" customWidth="1"/>
    <col min="2" max="2" width="61.59765625" style="173" customWidth="1"/>
    <col min="3" max="3" width="17.69921875" style="158" customWidth="1"/>
    <col min="4" max="16384" width="9.09765625" style="159" customWidth="1"/>
  </cols>
  <sheetData>
    <row r="1" spans="1:3" s="163" customFormat="1" ht="12.75" customHeight="1">
      <c r="A1" s="161" t="s">
        <v>50</v>
      </c>
      <c r="B1" s="161"/>
      <c r="C1" s="162" t="s">
        <v>117</v>
      </c>
    </row>
    <row r="2" spans="1:3" s="163" customFormat="1" ht="12.75" customHeight="1">
      <c r="A2" s="161"/>
      <c r="B2" s="161"/>
      <c r="C2" s="162"/>
    </row>
    <row r="3" spans="1:3" s="163" customFormat="1" ht="12.75" customHeight="1">
      <c r="A3" s="161"/>
      <c r="B3" s="161"/>
      <c r="C3" s="162"/>
    </row>
    <row r="4" ht="12.75" customHeight="1"/>
    <row r="5" spans="1:3" ht="15.75" customHeight="1">
      <c r="A5" s="354" t="s">
        <v>118</v>
      </c>
      <c r="B5" s="354"/>
      <c r="C5" s="354"/>
    </row>
    <row r="6" spans="1:3" ht="12.75" customHeight="1">
      <c r="A6" s="355" t="s">
        <v>210</v>
      </c>
      <c r="B6" s="355"/>
      <c r="C6" s="355"/>
    </row>
    <row r="7" ht="12.75" customHeight="1">
      <c r="B7" s="164"/>
    </row>
    <row r="8" ht="12.75" customHeight="1">
      <c r="B8" s="164"/>
    </row>
    <row r="9" ht="12.75" customHeight="1">
      <c r="B9" s="174"/>
    </row>
    <row r="10" ht="12.75" customHeight="1">
      <c r="A10" s="175"/>
    </row>
    <row r="11" spans="1:3" s="163" customFormat="1" ht="12.75" customHeight="1">
      <c r="A11" s="256" t="s">
        <v>98</v>
      </c>
      <c r="B11" s="257" t="s">
        <v>53</v>
      </c>
      <c r="C11" s="299" t="s">
        <v>49</v>
      </c>
    </row>
    <row r="12" spans="1:3" s="170" customFormat="1" ht="12.75" customHeight="1">
      <c r="A12" s="258" t="s">
        <v>99</v>
      </c>
      <c r="B12" s="259" t="s">
        <v>102</v>
      </c>
      <c r="C12" s="260"/>
    </row>
    <row r="13" spans="1:3" s="170" customFormat="1" ht="12.75" customHeight="1">
      <c r="A13" s="252"/>
      <c r="B13" s="167" t="s">
        <v>119</v>
      </c>
      <c r="C13" s="253"/>
    </row>
    <row r="14" spans="1:5" s="170" customFormat="1" ht="12.75" customHeight="1">
      <c r="A14" s="261"/>
      <c r="B14" s="262" t="s">
        <v>120</v>
      </c>
      <c r="C14" s="263">
        <v>0</v>
      </c>
      <c r="E14" s="171"/>
    </row>
    <row r="15" spans="1:3" ht="12.75" customHeight="1">
      <c r="A15" s="264" t="s">
        <v>100</v>
      </c>
      <c r="B15" s="265" t="s">
        <v>121</v>
      </c>
      <c r="C15" s="266"/>
    </row>
    <row r="16" spans="1:3" ht="12.75" customHeight="1">
      <c r="A16" s="254"/>
      <c r="B16" s="157" t="s">
        <v>122</v>
      </c>
      <c r="C16" s="255"/>
    </row>
    <row r="17" spans="1:3" ht="12.75" customHeight="1">
      <c r="A17" s="254"/>
      <c r="B17" s="157" t="s">
        <v>123</v>
      </c>
      <c r="C17" s="255"/>
    </row>
    <row r="18" spans="1:3" ht="12.75" customHeight="1">
      <c r="A18" s="254"/>
      <c r="B18" s="157" t="s">
        <v>124</v>
      </c>
      <c r="C18" s="255"/>
    </row>
    <row r="19" spans="1:3" ht="12.75" customHeight="1">
      <c r="A19" s="254"/>
      <c r="B19" s="157" t="s">
        <v>125</v>
      </c>
      <c r="C19" s="255"/>
    </row>
    <row r="20" spans="1:3" ht="12.75" customHeight="1">
      <c r="A20" s="254"/>
      <c r="B20" s="157" t="s">
        <v>126</v>
      </c>
      <c r="C20" s="255"/>
    </row>
    <row r="21" spans="1:3" ht="12.75" customHeight="1">
      <c r="A21" s="267"/>
      <c r="B21" s="268" t="s">
        <v>127</v>
      </c>
      <c r="C21" s="269">
        <v>82</v>
      </c>
    </row>
    <row r="22" spans="1:3" ht="12.75" customHeight="1">
      <c r="A22" s="264" t="s">
        <v>101</v>
      </c>
      <c r="B22" s="265" t="s">
        <v>128</v>
      </c>
      <c r="C22" s="266"/>
    </row>
    <row r="23" spans="1:3" ht="12.75" customHeight="1">
      <c r="A23" s="254"/>
      <c r="B23" s="157" t="s">
        <v>129</v>
      </c>
      <c r="C23" s="255"/>
    </row>
    <row r="24" spans="1:3" ht="12.75" customHeight="1">
      <c r="A24" s="267"/>
      <c r="B24" s="270" t="s">
        <v>130</v>
      </c>
      <c r="C24" s="271">
        <v>51</v>
      </c>
    </row>
    <row r="25" spans="1:3" ht="12.75" customHeight="1">
      <c r="A25" s="264" t="s">
        <v>105</v>
      </c>
      <c r="B25" s="265" t="s">
        <v>131</v>
      </c>
      <c r="C25" s="266"/>
    </row>
    <row r="26" spans="1:3" ht="12.75" customHeight="1">
      <c r="A26" s="267"/>
      <c r="B26" s="268" t="s">
        <v>132</v>
      </c>
      <c r="C26" s="269">
        <v>49</v>
      </c>
    </row>
    <row r="27" spans="1:3" s="170" customFormat="1" ht="12.75" customHeight="1">
      <c r="A27" s="297" t="s">
        <v>111</v>
      </c>
      <c r="B27" s="272" t="s">
        <v>134</v>
      </c>
      <c r="C27" s="273"/>
    </row>
    <row r="28" spans="1:5" s="170" customFormat="1" ht="12.75" customHeight="1">
      <c r="A28" s="261"/>
      <c r="B28" s="262" t="s">
        <v>135</v>
      </c>
      <c r="C28" s="263">
        <v>219</v>
      </c>
      <c r="E28" s="171"/>
    </row>
    <row r="29" spans="1:5" s="170" customFormat="1" ht="12.75" customHeight="1">
      <c r="A29" s="298" t="s">
        <v>133</v>
      </c>
      <c r="B29" s="272" t="s">
        <v>171</v>
      </c>
      <c r="C29" s="251"/>
      <c r="E29" s="171"/>
    </row>
    <row r="30" spans="1:5" s="170" customFormat="1" ht="12.75" customHeight="1">
      <c r="A30" s="276"/>
      <c r="B30" s="262"/>
      <c r="C30" s="238">
        <v>0</v>
      </c>
      <c r="E30" s="171"/>
    </row>
    <row r="31" spans="1:3" ht="15" customHeight="1">
      <c r="A31" s="274"/>
      <c r="B31" s="230" t="s">
        <v>136</v>
      </c>
      <c r="C31" s="275">
        <f>SUM(C12:C30)</f>
        <v>401</v>
      </c>
    </row>
  </sheetData>
  <sheetProtection/>
  <mergeCells count="2">
    <mergeCell ref="A5:C5"/>
    <mergeCell ref="A6:C6"/>
  </mergeCells>
  <printOptions horizontalCentered="1"/>
  <pageMargins left="1.3385826771653544" right="0.3937007874015748" top="1.2598425196850394" bottom="0.5118110236220472" header="0.5118110236220472" footer="0.511811023622047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8">
      <selection activeCell="C20" sqref="C20"/>
    </sheetView>
  </sheetViews>
  <sheetFormatPr defaultColWidth="9" defaultRowHeight="14.25"/>
  <cols>
    <col min="1" max="1" width="12.296875" style="176" customWidth="1"/>
    <col min="2" max="2" width="34.8984375" style="177" customWidth="1"/>
    <col min="3" max="3" width="16.3984375" style="178" customWidth="1"/>
    <col min="4" max="4" width="16.69921875" style="178" bestFit="1" customWidth="1"/>
    <col min="5" max="5" width="9" style="177" customWidth="1"/>
    <col min="6" max="6" width="15.8984375" style="177" customWidth="1"/>
    <col min="7" max="7" width="10.09765625" style="177" bestFit="1" customWidth="1"/>
    <col min="8" max="16384" width="9" style="177" customWidth="1"/>
  </cols>
  <sheetData>
    <row r="1" spans="1:4" s="163" customFormat="1" ht="12.75" customHeight="1">
      <c r="A1" s="161" t="s">
        <v>50</v>
      </c>
      <c r="B1" s="161"/>
      <c r="D1" s="162" t="s">
        <v>137</v>
      </c>
    </row>
    <row r="2" spans="1:3" s="163" customFormat="1" ht="12.75" customHeight="1">
      <c r="A2" s="161"/>
      <c r="B2" s="161"/>
      <c r="C2" s="162"/>
    </row>
    <row r="3" spans="1:3" s="163" customFormat="1" ht="12.75" customHeight="1">
      <c r="A3" s="161"/>
      <c r="B3" s="161"/>
      <c r="C3" s="162"/>
    </row>
    <row r="4" spans="1:3" s="159" customFormat="1" ht="12.75" customHeight="1">
      <c r="A4" s="173"/>
      <c r="B4" s="173"/>
      <c r="C4" s="158"/>
    </row>
    <row r="5" spans="1:4" s="159" customFormat="1" ht="15.75" customHeight="1">
      <c r="A5" s="354" t="s">
        <v>138</v>
      </c>
      <c r="B5" s="354"/>
      <c r="C5" s="354"/>
      <c r="D5" s="354"/>
    </row>
    <row r="6" spans="1:4" s="159" customFormat="1" ht="12.75" customHeight="1">
      <c r="A6" s="354" t="s">
        <v>210</v>
      </c>
      <c r="B6" s="354"/>
      <c r="C6" s="354"/>
      <c r="D6" s="354"/>
    </row>
    <row r="10" spans="1:4" ht="19.5" customHeight="1">
      <c r="A10" s="179" t="s">
        <v>42</v>
      </c>
      <c r="B10" s="179" t="s">
        <v>53</v>
      </c>
      <c r="C10" s="180" t="s">
        <v>139</v>
      </c>
      <c r="D10" s="180" t="s">
        <v>140</v>
      </c>
    </row>
    <row r="11" spans="1:4" ht="19.5" customHeight="1">
      <c r="A11" s="181"/>
      <c r="B11" s="181"/>
      <c r="C11" s="182" t="s">
        <v>141</v>
      </c>
      <c r="D11" s="182" t="s">
        <v>142</v>
      </c>
    </row>
    <row r="12" spans="1:7" ht="22.5" customHeight="1">
      <c r="A12" s="183">
        <v>31</v>
      </c>
      <c r="B12" s="184" t="s">
        <v>143</v>
      </c>
      <c r="C12" s="185">
        <v>16080</v>
      </c>
      <c r="D12" s="185"/>
      <c r="G12" s="186"/>
    </row>
    <row r="13" spans="1:7" ht="22.5" customHeight="1">
      <c r="A13" s="183">
        <v>31</v>
      </c>
      <c r="B13" s="184" t="s">
        <v>144</v>
      </c>
      <c r="C13" s="185"/>
      <c r="D13" s="185">
        <v>3975</v>
      </c>
      <c r="E13" s="178"/>
      <c r="G13" s="186"/>
    </row>
    <row r="14" spans="1:4" ht="22.5" customHeight="1">
      <c r="A14" s="183">
        <v>442</v>
      </c>
      <c r="B14" s="184" t="s">
        <v>145</v>
      </c>
      <c r="C14" s="185">
        <v>109</v>
      </c>
      <c r="D14" s="185">
        <v>632</v>
      </c>
    </row>
    <row r="15" spans="1:4" ht="22.5" customHeight="1">
      <c r="A15" s="183">
        <v>446</v>
      </c>
      <c r="B15" s="184" t="s">
        <v>146</v>
      </c>
      <c r="C15" s="185"/>
      <c r="D15" s="185">
        <v>25899</v>
      </c>
    </row>
    <row r="16" spans="1:4" ht="22.5" customHeight="1">
      <c r="A16" s="183">
        <v>4611</v>
      </c>
      <c r="B16" s="184" t="s">
        <v>147</v>
      </c>
      <c r="C16" s="185">
        <v>302</v>
      </c>
      <c r="D16" s="185"/>
    </row>
    <row r="17" spans="1:4" ht="22.5" customHeight="1">
      <c r="A17" s="183">
        <v>462</v>
      </c>
      <c r="B17" s="184" t="s">
        <v>148</v>
      </c>
      <c r="C17" s="185"/>
      <c r="D17" s="185">
        <v>0</v>
      </c>
    </row>
    <row r="18" spans="1:4" ht="22.5" customHeight="1">
      <c r="A18" s="183" t="s">
        <v>149</v>
      </c>
      <c r="B18" s="184" t="s">
        <v>150</v>
      </c>
      <c r="C18" s="185">
        <v>231</v>
      </c>
      <c r="D18" s="185"/>
    </row>
    <row r="19" spans="1:4" ht="22.5" customHeight="1">
      <c r="A19" s="183" t="s">
        <v>151</v>
      </c>
      <c r="B19" s="184" t="s">
        <v>152</v>
      </c>
      <c r="C19" s="178">
        <v>18566</v>
      </c>
      <c r="D19" s="185"/>
    </row>
    <row r="20" spans="1:4" s="187" customFormat="1" ht="21.75" customHeight="1">
      <c r="A20" s="183">
        <v>4691</v>
      </c>
      <c r="B20" s="184" t="s">
        <v>153</v>
      </c>
      <c r="C20" s="277">
        <v>1896</v>
      </c>
      <c r="D20" s="185"/>
    </row>
    <row r="21" spans="1:4" ht="21.75" customHeight="1">
      <c r="A21" s="183">
        <v>473</v>
      </c>
      <c r="B21" s="184" t="s">
        <v>154</v>
      </c>
      <c r="C21" s="185"/>
      <c r="D21" s="185">
        <v>0</v>
      </c>
    </row>
    <row r="22" spans="1:4" ht="21.75" customHeight="1">
      <c r="A22" s="183">
        <v>4741</v>
      </c>
      <c r="B22" s="184" t="s">
        <v>155</v>
      </c>
      <c r="C22" s="185"/>
      <c r="D22" s="185">
        <v>0</v>
      </c>
    </row>
    <row r="23" spans="1:4" ht="21.75" customHeight="1">
      <c r="A23" s="188"/>
      <c r="B23" s="189" t="s">
        <v>39</v>
      </c>
      <c r="C23" s="190">
        <f>SUM(C12:C22)</f>
        <v>37184</v>
      </c>
      <c r="D23" s="190">
        <f>SUM(D12:D22)</f>
        <v>30506</v>
      </c>
    </row>
  </sheetData>
  <sheetProtection/>
  <mergeCells count="2">
    <mergeCell ref="A5:D5"/>
    <mergeCell ref="A6:D6"/>
  </mergeCells>
  <printOptions horizontalCentered="1"/>
  <pageMargins left="1.3798611111111112" right="0.35" top="0.9055555555555556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4" sqref="C14"/>
    </sheetView>
  </sheetViews>
  <sheetFormatPr defaultColWidth="8.796875" defaultRowHeight="14.25"/>
  <cols>
    <col min="1" max="1" width="14" style="191" customWidth="1"/>
    <col min="2" max="2" width="30.69921875" style="191" customWidth="1"/>
    <col min="3" max="3" width="23.09765625" style="191" customWidth="1"/>
    <col min="4" max="16384" width="9.09765625" style="191" customWidth="1"/>
  </cols>
  <sheetData>
    <row r="1" spans="1:3" s="163" customFormat="1" ht="12.75" customHeight="1">
      <c r="A1" s="161" t="s">
        <v>50</v>
      </c>
      <c r="B1" s="161"/>
      <c r="C1" s="162" t="s">
        <v>156</v>
      </c>
    </row>
    <row r="6" spans="1:3" s="177" customFormat="1" ht="15" customHeight="1">
      <c r="A6" s="356" t="s">
        <v>157</v>
      </c>
      <c r="B6" s="356"/>
      <c r="C6" s="356"/>
    </row>
    <row r="7" spans="1:3" ht="15" customHeight="1">
      <c r="A7" s="356" t="s">
        <v>216</v>
      </c>
      <c r="B7" s="356"/>
      <c r="C7" s="356"/>
    </row>
    <row r="8" spans="1:2" ht="15" customHeight="1">
      <c r="A8" s="192"/>
      <c r="B8" s="192"/>
    </row>
    <row r="11" ht="12.75">
      <c r="C11" s="127" t="s">
        <v>49</v>
      </c>
    </row>
    <row r="12" spans="1:3" ht="24" customHeight="1">
      <c r="A12" s="193" t="s">
        <v>158</v>
      </c>
      <c r="B12" s="193" t="s">
        <v>53</v>
      </c>
      <c r="C12" s="193" t="s">
        <v>159</v>
      </c>
    </row>
    <row r="13" spans="1:3" s="192" customFormat="1" ht="31.5" customHeight="1">
      <c r="A13" s="194">
        <v>22</v>
      </c>
      <c r="B13" s="194" t="s">
        <v>160</v>
      </c>
      <c r="C13" s="195">
        <v>0</v>
      </c>
    </row>
    <row r="14" spans="1:3" s="192" customFormat="1" ht="31.5" customHeight="1">
      <c r="A14" s="194">
        <v>24</v>
      </c>
      <c r="B14" s="194" t="s">
        <v>161</v>
      </c>
      <c r="C14" s="195">
        <v>0</v>
      </c>
    </row>
    <row r="15" spans="1:3" ht="21.75" customHeight="1">
      <c r="A15" s="196" t="s">
        <v>162</v>
      </c>
      <c r="B15" s="197"/>
      <c r="C15" s="198">
        <f>SUM(C13:C14)</f>
        <v>0</v>
      </c>
    </row>
    <row r="16" ht="21.75" customHeight="1"/>
  </sheetData>
  <sheetProtection/>
  <mergeCells count="2">
    <mergeCell ref="A6:C6"/>
    <mergeCell ref="A7:C7"/>
  </mergeCells>
  <printOptions horizontalCentered="1"/>
  <pageMargins left="1.1701388888888888" right="0.5" top="1.18125" bottom="1.18125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3">
      <selection activeCell="B12" sqref="B12"/>
    </sheetView>
  </sheetViews>
  <sheetFormatPr defaultColWidth="8.796875" defaultRowHeight="14.25"/>
  <cols>
    <col min="1" max="1" width="34" style="202" customWidth="1"/>
    <col min="2" max="2" width="22.296875" style="202" customWidth="1"/>
    <col min="3" max="16384" width="9.09765625" style="202" customWidth="1"/>
  </cols>
  <sheetData>
    <row r="1" spans="1:4" s="119" customFormat="1" ht="12.75">
      <c r="A1" s="161" t="s">
        <v>50</v>
      </c>
      <c r="B1" s="199"/>
      <c r="D1" s="316" t="s">
        <v>179</v>
      </c>
    </row>
    <row r="2" spans="1:2" s="119" customFormat="1" ht="15">
      <c r="A2" s="118"/>
      <c r="B2" s="118"/>
    </row>
    <row r="3" spans="1:2" s="119" customFormat="1" ht="15">
      <c r="A3" s="118"/>
      <c r="B3" s="118"/>
    </row>
    <row r="4" spans="1:2" s="119" customFormat="1" ht="15">
      <c r="A4" s="118"/>
      <c r="B4" s="118"/>
    </row>
    <row r="5" spans="1:2" s="119" customFormat="1" ht="15" customHeight="1">
      <c r="A5" s="357" t="s">
        <v>164</v>
      </c>
      <c r="B5" s="357"/>
    </row>
    <row r="6" spans="1:2" s="119" customFormat="1" ht="15" customHeight="1">
      <c r="A6" s="358" t="s">
        <v>210</v>
      </c>
      <c r="B6" s="358"/>
    </row>
    <row r="8" spans="1:2" ht="21" customHeight="1">
      <c r="A8" s="200"/>
      <c r="B8" s="201"/>
    </row>
    <row r="9" spans="1:2" ht="18" customHeight="1">
      <c r="A9" s="203" t="s">
        <v>53</v>
      </c>
      <c r="B9" s="204" t="s">
        <v>165</v>
      </c>
    </row>
    <row r="10" spans="1:2" ht="15">
      <c r="A10" s="205" t="s">
        <v>166</v>
      </c>
      <c r="B10" s="206">
        <v>-19347</v>
      </c>
    </row>
    <row r="11" spans="1:2" ht="15">
      <c r="A11" s="207" t="s">
        <v>167</v>
      </c>
      <c r="B11" s="208">
        <v>350</v>
      </c>
    </row>
    <row r="12" spans="1:2" ht="15">
      <c r="A12" s="207" t="s">
        <v>168</v>
      </c>
      <c r="B12" s="303">
        <v>54139</v>
      </c>
    </row>
    <row r="13" spans="1:2" ht="15">
      <c r="A13" s="203" t="s">
        <v>178</v>
      </c>
      <c r="B13" s="209">
        <f>B10+B11-B12</f>
        <v>-73136</v>
      </c>
    </row>
    <row r="14" spans="1:2" ht="15">
      <c r="A14" s="210" t="s">
        <v>169</v>
      </c>
      <c r="B14" s="211">
        <v>-7308</v>
      </c>
    </row>
    <row r="15" ht="15">
      <c r="D15" s="218"/>
    </row>
    <row r="17" spans="1:2" ht="15">
      <c r="A17" s="212" t="s">
        <v>170</v>
      </c>
      <c r="B17" s="213" t="s">
        <v>165</v>
      </c>
    </row>
    <row r="18" spans="1:2" ht="15">
      <c r="A18" s="292" t="s">
        <v>172</v>
      </c>
      <c r="B18" s="215">
        <v>95181</v>
      </c>
    </row>
    <row r="19" spans="1:2" ht="15">
      <c r="A19" s="292" t="s">
        <v>217</v>
      </c>
      <c r="B19" s="215">
        <v>-2628</v>
      </c>
    </row>
    <row r="20" spans="1:2" ht="15">
      <c r="A20" s="214" t="s">
        <v>39</v>
      </c>
      <c r="B20" s="215">
        <f>SUM(B18:B19)</f>
        <v>92553</v>
      </c>
    </row>
    <row r="21" spans="1:2" ht="15">
      <c r="A21" s="216"/>
      <c r="B21" s="219">
        <v>0.02</v>
      </c>
    </row>
    <row r="22" spans="1:2" ht="15">
      <c r="A22" s="220" t="s">
        <v>163</v>
      </c>
      <c r="B22" s="217">
        <f>B20*B21</f>
        <v>1851</v>
      </c>
    </row>
    <row r="23" spans="1:2" ht="15">
      <c r="A23" s="314" t="s">
        <v>206</v>
      </c>
      <c r="B23" s="315">
        <v>185</v>
      </c>
    </row>
    <row r="24" spans="1:2" ht="15">
      <c r="A24" s="300"/>
      <c r="B24" s="301"/>
    </row>
    <row r="25" spans="1:2" ht="15">
      <c r="A25" s="300"/>
      <c r="B25" s="301"/>
    </row>
    <row r="27" spans="1:6" ht="15">
      <c r="A27" s="312" t="s">
        <v>183</v>
      </c>
      <c r="B27" s="313"/>
      <c r="C27" s="313"/>
      <c r="D27" s="313"/>
      <c r="E27" s="313"/>
      <c r="F27" s="313"/>
    </row>
    <row r="28" spans="1:6" ht="15">
      <c r="A28" s="312" t="s">
        <v>184</v>
      </c>
      <c r="B28" s="313"/>
      <c r="C28" s="313"/>
      <c r="D28" s="313"/>
      <c r="E28" s="313"/>
      <c r="F28" s="313"/>
    </row>
  </sheetData>
  <sheetProtection/>
  <mergeCells count="2">
    <mergeCell ref="A5:B5"/>
    <mergeCell ref="A6:B6"/>
  </mergeCells>
  <printOptions/>
  <pageMargins left="1.3385826771653544" right="0.2362204724409449" top="1.2598425196850394" bottom="0.984251968503937" header="0.472440944881889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kaloczkair</cp:lastModifiedBy>
  <cp:lastPrinted>2014-08-21T16:42:55Z</cp:lastPrinted>
  <dcterms:created xsi:type="dcterms:W3CDTF">2013-05-13T15:10:20Z</dcterms:created>
  <dcterms:modified xsi:type="dcterms:W3CDTF">2014-08-25T07:21:58Z</dcterms:modified>
  <cp:category/>
  <cp:version/>
  <cp:contentType/>
  <cp:contentStatus/>
</cp:coreProperties>
</file>