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2013 (3 RM)" sheetId="1" r:id="rId1"/>
  </sheets>
  <definedNames>
    <definedName name="_xlnm.Print_Area" localSheetId="0">'2013 (3 RM)'!$A$1:$M$142</definedName>
  </definedNames>
  <calcPr fullCalcOnLoad="1"/>
</workbook>
</file>

<file path=xl/sharedStrings.xml><?xml version="1.0" encoding="utf-8"?>
<sst xmlns="http://schemas.openxmlformats.org/spreadsheetml/2006/main" count="197" uniqueCount="81">
  <si>
    <t xml:space="preserve">            TÁJÉKOZATÓ  TÁBLA</t>
  </si>
  <si>
    <r>
      <rPr>
        <b/>
        <sz val="10"/>
        <rFont val="Arial"/>
        <family val="0"/>
      </rPr>
      <t>ezer Ft-ban</t>
    </r>
  </si>
  <si>
    <t>összesen</t>
  </si>
  <si>
    <t>ÁFA összeg</t>
  </si>
  <si>
    <t>ÖNKORMÁNYZAT</t>
  </si>
  <si>
    <t>központosított bevételek</t>
  </si>
  <si>
    <t>közp.</t>
  </si>
  <si>
    <t>rendszeres szociális segély</t>
  </si>
  <si>
    <t>foglalkoztatást helyettesítő</t>
  </si>
  <si>
    <t>Saját bevételek</t>
  </si>
  <si>
    <t>saját hk</t>
  </si>
  <si>
    <t xml:space="preserve">Bevételi előirányzat változás </t>
  </si>
  <si>
    <t>főösszege</t>
  </si>
  <si>
    <t>eFt</t>
  </si>
  <si>
    <t>Beruházás</t>
  </si>
  <si>
    <t>Személyi kiadások</t>
  </si>
  <si>
    <t>Bérkompenzáció</t>
  </si>
  <si>
    <t>Bérkompenzáció járuléka</t>
  </si>
  <si>
    <t>Pénzeszköz átadás</t>
  </si>
  <si>
    <t>Intézményfinanszírozás Polg. Hiv. (jövedelempótló)</t>
  </si>
  <si>
    <t>Intézményfinanszírozás bérkomp. Polg. Hiv.</t>
  </si>
  <si>
    <t>Intézményfinanszírozás bérkomp.Óvoda</t>
  </si>
  <si>
    <t>Intézményfinanszírozás bérkomp. Öregiskola</t>
  </si>
  <si>
    <t xml:space="preserve">Kiadási előirányzat változás  </t>
  </si>
  <si>
    <t>POLGÁRMESTERI HIVATAL</t>
  </si>
  <si>
    <t>Intézményfinanszírozás jövedelempótló támogatásra</t>
  </si>
  <si>
    <t>Intézményfinanszírozás bérkomp</t>
  </si>
  <si>
    <t>Járulékok</t>
  </si>
  <si>
    <t>Szociális kiadások</t>
  </si>
  <si>
    <t>KISPATAK ÓVODA</t>
  </si>
  <si>
    <t>2-féle ld. Bérkomp file</t>
  </si>
  <si>
    <t>ÖREGISKOLA</t>
  </si>
  <si>
    <t xml:space="preserve">                                                           2013 július 15.</t>
  </si>
  <si>
    <t>lakásfenntartási támogatás</t>
  </si>
  <si>
    <t>Szociális hj. adó</t>
  </si>
  <si>
    <t>Intézményfinanszírozás Polg. Hiv.</t>
  </si>
  <si>
    <t>szakfeladat</t>
  </si>
  <si>
    <t>főkönyv</t>
  </si>
  <si>
    <t>nettó öszeg</t>
  </si>
  <si>
    <t xml:space="preserve">áfa </t>
  </si>
  <si>
    <t>kód</t>
  </si>
  <si>
    <t>Az Önkormányzat 2013. évi költségvetéséről szóló  1/2013. (II.11) rendeletének  3. sz. módosításához</t>
  </si>
  <si>
    <t xml:space="preserve">          FÉLÉVES BESZÁMOLÓ  2013. SZEPTEMBER 5.</t>
  </si>
  <si>
    <t>bérkompenzáció (január/június)</t>
  </si>
  <si>
    <t>Intézményfinanszírozás  (adóérdekeltség)</t>
  </si>
  <si>
    <t>személyi juttatások (adóerőképesség)</t>
  </si>
  <si>
    <t>szoc. hj. adó (adóerőképesség)</t>
  </si>
  <si>
    <t>intézményfinanszírozás óvoda</t>
  </si>
  <si>
    <t>Fejlesztési tartalék</t>
  </si>
  <si>
    <t>kútfúrás előirányzata</t>
  </si>
  <si>
    <t>Hitelek, hiteltörlesztések</t>
  </si>
  <si>
    <t>adósságkonszolidáció kirendezése</t>
  </si>
  <si>
    <t>bűnügyi kártérítés elkülönítése</t>
  </si>
  <si>
    <t>Működési tartalék</t>
  </si>
  <si>
    <t>kamatbevétel ei maradvány</t>
  </si>
  <si>
    <t xml:space="preserve">Intézményfinanszírozás létszám növekedésre </t>
  </si>
  <si>
    <t>alapbérek létszám növekedésre</t>
  </si>
  <si>
    <t>járulék létszám növekedésre</t>
  </si>
  <si>
    <t>kútfúrás előirányzat/áfa  előirányzat csökk.</t>
  </si>
  <si>
    <t>idegenforgalmi adó előirányzat</t>
  </si>
  <si>
    <t>kamatbevétel növekmény ei</t>
  </si>
  <si>
    <t>áfa visszatérülés növekmény ei.</t>
  </si>
  <si>
    <t>bűnügyi kártérítés bevétele ei.</t>
  </si>
  <si>
    <t>adósságkonszolidáció bevétele ei</t>
  </si>
  <si>
    <t>Épitményadó növekmény (adóérdekeltség)ei.</t>
  </si>
  <si>
    <t>bérleti díjbevételek ei.</t>
  </si>
  <si>
    <t xml:space="preserve">3.sz. előirányzat módosítás után a Polgármesteri Hivatal 2013 évi költségvetésének </t>
  </si>
  <si>
    <t>kiadási főösszege</t>
  </si>
  <si>
    <t xml:space="preserve">bevételi főösszege                </t>
  </si>
  <si>
    <t>178 858 eFt</t>
  </si>
  <si>
    <t>3.sz. előirányzat módosítás után a Kispatak Óvoda 2013 évi költségvetésének bevételi</t>
  </si>
  <si>
    <t>3.sz. előirányzat módosítás után a Kispatak Óvoda 2013 évi költségvetésének kiadási</t>
  </si>
  <si>
    <t>3.sz. előirányzat módosítás után az Öregiskola 2013 évi költségvetésének bevételi</t>
  </si>
  <si>
    <t>3.sz. előirányzat módosítás után az Öregiskola 2013 évi költségvetésnek kiadási</t>
  </si>
  <si>
    <t>3. számú  előirányzat módosítás után az Önkormányzat 2013 évi költségvetésének bevételi</t>
  </si>
  <si>
    <t>3. számú  előirányzat módosítás után az Önkormányzat 2013 évi költségvetésének kiadási</t>
  </si>
  <si>
    <t xml:space="preserve">Önkormányzat és Intézményeinek halmozott főösszege: </t>
  </si>
  <si>
    <t>védőnői épület előirányzat csökkentése</t>
  </si>
  <si>
    <t>védőnői épület ei. Tartalékba ehlyezése</t>
  </si>
  <si>
    <t xml:space="preserve">adósságkonszolidáció </t>
  </si>
  <si>
    <t>(különbözet)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</si>
</sst>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u val="single"/>
      <sz val="12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u val="single"/>
      <sz val="9"/>
      <color indexed="8"/>
      <name val="Arial"/>
      <family val="0"/>
    </font>
    <font>
      <b/>
      <sz val="11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1" fillId="0" borderId="0" xfId="0" applyFont="1" applyAlignment="1">
      <alignment/>
    </xf>
    <xf numFmtId="0" fontId="23" fillId="25" borderId="0" xfId="0" applyFont="1" applyFill="1" applyBorder="1" applyAlignment="1">
      <alignment/>
    </xf>
    <xf numFmtId="165" fontId="23" fillId="25" borderId="0" xfId="4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165" fontId="27" fillId="25" borderId="0" xfId="40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165" fontId="26" fillId="25" borderId="0" xfId="40" applyNumberFormat="1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165" fontId="31" fillId="25" borderId="0" xfId="40" applyNumberFormat="1" applyFont="1" applyFill="1" applyBorder="1" applyAlignment="1">
      <alignment/>
    </xf>
    <xf numFmtId="168" fontId="23" fillId="26" borderId="10" xfId="4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3" fillId="26" borderId="0" xfId="4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23" fillId="0" borderId="0" xfId="4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165" fontId="34" fillId="25" borderId="0" xfId="40" applyNumberFormat="1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168" fontId="23" fillId="26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31" fillId="25" borderId="0" xfId="4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3" fillId="25" borderId="0" xfId="40" applyNumberFormat="1" applyFont="1" applyFill="1" applyBorder="1" applyAlignment="1">
      <alignment/>
    </xf>
    <xf numFmtId="165" fontId="27" fillId="25" borderId="0" xfId="40" applyNumberFormat="1" applyFont="1" applyFill="1" applyBorder="1" applyAlignment="1">
      <alignment/>
    </xf>
    <xf numFmtId="165" fontId="26" fillId="25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0" fillId="25" borderId="11" xfId="40" applyNumberFormat="1" applyFont="1" applyFill="1" applyBorder="1" applyAlignment="1">
      <alignment/>
    </xf>
    <xf numFmtId="165" fontId="35" fillId="25" borderId="0" xfId="40" applyNumberFormat="1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1" fillId="0" borderId="0" xfId="0" applyNumberFormat="1" applyFont="1" applyFill="1" applyBorder="1" applyAlignment="1">
      <alignment/>
    </xf>
    <xf numFmtId="0" fontId="30" fillId="27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6" fillId="4" borderId="0" xfId="0" applyFont="1" applyFill="1" applyBorder="1" applyAlignment="1">
      <alignment/>
    </xf>
    <xf numFmtId="0" fontId="34" fillId="4" borderId="0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33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28" borderId="14" xfId="0" applyFont="1" applyFill="1" applyBorder="1" applyAlignment="1">
      <alignment/>
    </xf>
    <xf numFmtId="165" fontId="23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23" fillId="28" borderId="14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8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165" fontId="37" fillId="25" borderId="0" xfId="40" applyNumberFormat="1" applyFont="1" applyFill="1" applyBorder="1" applyAlignment="1">
      <alignment/>
    </xf>
    <xf numFmtId="165" fontId="31" fillId="4" borderId="0" xfId="40" applyNumberFormat="1" applyFont="1" applyFill="1" applyBorder="1" applyAlignment="1">
      <alignment/>
    </xf>
    <xf numFmtId="0" fontId="24" fillId="25" borderId="15" xfId="0" applyFont="1" applyFill="1" applyBorder="1" applyAlignment="1">
      <alignment/>
    </xf>
    <xf numFmtId="0" fontId="23" fillId="25" borderId="16" xfId="0" applyFont="1" applyFill="1" applyBorder="1" applyAlignment="1">
      <alignment/>
    </xf>
    <xf numFmtId="165" fontId="23" fillId="25" borderId="16" xfId="40" applyNumberFormat="1" applyFont="1" applyFill="1" applyBorder="1" applyAlignment="1">
      <alignment/>
    </xf>
    <xf numFmtId="165" fontId="23" fillId="25" borderId="17" xfId="40" applyNumberFormat="1" applyFont="1" applyFill="1" applyBorder="1" applyAlignment="1">
      <alignment/>
    </xf>
    <xf numFmtId="0" fontId="28" fillId="25" borderId="18" xfId="0" applyFont="1" applyFill="1" applyBorder="1" applyAlignment="1">
      <alignment/>
    </xf>
    <xf numFmtId="165" fontId="27" fillId="25" borderId="19" xfId="40" applyNumberFormat="1" applyFont="1" applyFill="1" applyBorder="1" applyAlignment="1">
      <alignment/>
    </xf>
    <xf numFmtId="165" fontId="26" fillId="25" borderId="19" xfId="40" applyNumberFormat="1" applyFont="1" applyFill="1" applyBorder="1" applyAlignment="1">
      <alignment/>
    </xf>
    <xf numFmtId="0" fontId="30" fillId="25" borderId="18" xfId="0" applyFont="1" applyFill="1" applyBorder="1" applyAlignment="1">
      <alignment/>
    </xf>
    <xf numFmtId="165" fontId="25" fillId="25" borderId="19" xfId="40" applyNumberFormat="1" applyFont="1" applyFill="1" applyBorder="1" applyAlignment="1">
      <alignment/>
    </xf>
    <xf numFmtId="165" fontId="30" fillId="25" borderId="19" xfId="40" applyNumberFormat="1" applyFont="1" applyFill="1" applyBorder="1" applyAlignment="1">
      <alignment/>
    </xf>
    <xf numFmtId="165" fontId="0" fillId="0" borderId="19" xfId="40" applyNumberFormat="1" applyFont="1" applyFill="1" applyBorder="1" applyAlignment="1">
      <alignment/>
    </xf>
    <xf numFmtId="165" fontId="31" fillId="25" borderId="19" xfId="40" applyNumberFormat="1" applyFont="1" applyFill="1" applyBorder="1" applyAlignment="1">
      <alignment/>
    </xf>
    <xf numFmtId="0" fontId="32" fillId="4" borderId="18" xfId="0" applyFont="1" applyFill="1" applyBorder="1" applyAlignment="1">
      <alignment/>
    </xf>
    <xf numFmtId="165" fontId="26" fillId="4" borderId="19" xfId="40" applyNumberFormat="1" applyFont="1" applyFill="1" applyBorder="1" applyAlignment="1">
      <alignment/>
    </xf>
    <xf numFmtId="0" fontId="32" fillId="25" borderId="18" xfId="0" applyFont="1" applyFill="1" applyBorder="1" applyAlignment="1">
      <alignment/>
    </xf>
    <xf numFmtId="165" fontId="26" fillId="25" borderId="19" xfId="40" applyNumberFormat="1" applyFont="1" applyFill="1" applyBorder="1" applyAlignment="1">
      <alignment/>
    </xf>
    <xf numFmtId="0" fontId="31" fillId="25" borderId="18" xfId="0" applyFont="1" applyFill="1" applyBorder="1" applyAlignment="1">
      <alignment/>
    </xf>
    <xf numFmtId="0" fontId="31" fillId="25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165" fontId="24" fillId="25" borderId="19" xfId="40" applyNumberFormat="1" applyFont="1" applyFill="1" applyBorder="1" applyAlignment="1">
      <alignment/>
    </xf>
    <xf numFmtId="165" fontId="25" fillId="25" borderId="19" xfId="40" applyNumberFormat="1" applyFont="1" applyFill="1" applyBorder="1" applyAlignment="1">
      <alignment/>
    </xf>
    <xf numFmtId="0" fontId="31" fillId="25" borderId="20" xfId="0" applyFont="1" applyFill="1" applyBorder="1" applyAlignment="1">
      <alignment/>
    </xf>
    <xf numFmtId="0" fontId="31" fillId="25" borderId="20" xfId="0" applyFont="1" applyFill="1" applyBorder="1" applyAlignment="1">
      <alignment/>
    </xf>
    <xf numFmtId="0" fontId="26" fillId="4" borderId="18" xfId="0" applyFont="1" applyFill="1" applyBorder="1" applyAlignment="1">
      <alignment/>
    </xf>
    <xf numFmtId="0" fontId="23" fillId="25" borderId="18" xfId="0" applyFont="1" applyFill="1" applyBorder="1" applyAlignment="1">
      <alignment/>
    </xf>
    <xf numFmtId="165" fontId="0" fillId="25" borderId="19" xfId="40" applyNumberFormat="1" applyFont="1" applyFill="1" applyBorder="1" applyAlignment="1">
      <alignment/>
    </xf>
    <xf numFmtId="165" fontId="31" fillId="25" borderId="19" xfId="40" applyNumberFormat="1" applyFont="1" applyFill="1" applyBorder="1" applyAlignment="1">
      <alignment/>
    </xf>
    <xf numFmtId="0" fontId="31" fillId="25" borderId="21" xfId="0" applyFont="1" applyFill="1" applyBorder="1" applyAlignment="1">
      <alignment/>
    </xf>
    <xf numFmtId="165" fontId="31" fillId="25" borderId="20" xfId="0" applyNumberFormat="1" applyFont="1" applyFill="1" applyBorder="1" applyAlignment="1">
      <alignment/>
    </xf>
    <xf numFmtId="165" fontId="30" fillId="25" borderId="20" xfId="40" applyNumberFormat="1" applyFont="1" applyFill="1" applyBorder="1" applyAlignment="1">
      <alignment/>
    </xf>
    <xf numFmtId="165" fontId="30" fillId="25" borderId="22" xfId="40" applyNumberFormat="1" applyFont="1" applyFill="1" applyBorder="1" applyAlignment="1">
      <alignment/>
    </xf>
    <xf numFmtId="0" fontId="28" fillId="25" borderId="15" xfId="0" applyFont="1" applyFill="1" applyBorder="1" applyAlignment="1">
      <alignment/>
    </xf>
    <xf numFmtId="0" fontId="29" fillId="25" borderId="16" xfId="0" applyFont="1" applyFill="1" applyBorder="1" applyAlignment="1">
      <alignment/>
    </xf>
    <xf numFmtId="0" fontId="26" fillId="25" borderId="16" xfId="0" applyFont="1" applyFill="1" applyBorder="1" applyAlignment="1">
      <alignment/>
    </xf>
    <xf numFmtId="165" fontId="27" fillId="25" borderId="16" xfId="40" applyNumberFormat="1" applyFont="1" applyFill="1" applyBorder="1" applyAlignment="1">
      <alignment/>
    </xf>
    <xf numFmtId="165" fontId="27" fillId="25" borderId="17" xfId="40" applyNumberFormat="1" applyFont="1" applyFill="1" applyBorder="1" applyAlignment="1">
      <alignment/>
    </xf>
    <xf numFmtId="0" fontId="25" fillId="25" borderId="18" xfId="0" applyFont="1" applyFill="1" applyBorder="1" applyAlignment="1">
      <alignment/>
    </xf>
    <xf numFmtId="165" fontId="0" fillId="25" borderId="19" xfId="40" applyNumberFormat="1" applyFont="1" applyFill="1" applyBorder="1" applyAlignment="1">
      <alignment/>
    </xf>
    <xf numFmtId="0" fontId="0" fillId="25" borderId="18" xfId="0" applyFont="1" applyFill="1" applyBorder="1" applyAlignment="1">
      <alignment/>
    </xf>
    <xf numFmtId="165" fontId="23" fillId="25" borderId="19" xfId="40" applyNumberFormat="1" applyFont="1" applyFill="1" applyBorder="1" applyAlignment="1">
      <alignment/>
    </xf>
    <xf numFmtId="165" fontId="27" fillId="25" borderId="19" xfId="40" applyNumberFormat="1" applyFont="1" applyFill="1" applyBorder="1" applyAlignment="1">
      <alignment/>
    </xf>
    <xf numFmtId="165" fontId="0" fillId="25" borderId="19" xfId="40" applyNumberFormat="1" applyFont="1" applyFill="1" applyBorder="1" applyAlignment="1">
      <alignment/>
    </xf>
    <xf numFmtId="0" fontId="29" fillId="25" borderId="16" xfId="0" applyFont="1" applyFill="1" applyBorder="1" applyAlignment="1">
      <alignment/>
    </xf>
    <xf numFmtId="0" fontId="28" fillId="25" borderId="18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8" fillId="25" borderId="16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3" fillId="25" borderId="23" xfId="0" applyFont="1" applyFill="1" applyBorder="1" applyAlignment="1">
      <alignment/>
    </xf>
    <xf numFmtId="165" fontId="23" fillId="25" borderId="24" xfId="0" applyNumberFormat="1" applyFont="1" applyFill="1" applyBorder="1" applyAlignment="1">
      <alignment/>
    </xf>
    <xf numFmtId="0" fontId="23" fillId="25" borderId="24" xfId="0" applyFont="1" applyFill="1" applyBorder="1" applyAlignment="1">
      <alignment/>
    </xf>
    <xf numFmtId="3" fontId="23" fillId="25" borderId="24" xfId="0" applyNumberFormat="1" applyFont="1" applyFill="1" applyBorder="1" applyAlignment="1">
      <alignment/>
    </xf>
    <xf numFmtId="165" fontId="23" fillId="25" borderId="24" xfId="40" applyNumberFormat="1" applyFont="1" applyFill="1" applyBorder="1" applyAlignment="1">
      <alignment/>
    </xf>
    <xf numFmtId="165" fontId="23" fillId="25" borderId="25" xfId="40" applyNumberFormat="1" applyFont="1" applyFill="1" applyBorder="1" applyAlignment="1">
      <alignment/>
    </xf>
    <xf numFmtId="165" fontId="38" fillId="25" borderId="19" xfId="40" applyNumberFormat="1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165" fontId="39" fillId="25" borderId="0" xfId="40" applyNumberFormat="1" applyFont="1" applyFill="1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gyzet_2013.évi _1.sz.mód_Önkormányza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Followed Hyperlink" xfId="59"/>
    <cellStyle name="Normál 2" xfId="60"/>
    <cellStyle name="Normál 2 2" xfId="61"/>
    <cellStyle name="Normál 2_2011 gördülő" xfId="62"/>
    <cellStyle name="Normál 3" xfId="63"/>
    <cellStyle name="Normál 4" xfId="64"/>
    <cellStyle name="Normál 5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45"/>
  <sheetViews>
    <sheetView tabSelected="1" zoomScaleSheetLayoutView="100" workbookViewId="0" topLeftCell="A115">
      <selection activeCell="G25" sqref="G25"/>
    </sheetView>
  </sheetViews>
  <sheetFormatPr defaultColWidth="11.57421875" defaultRowHeight="15"/>
  <cols>
    <col min="1" max="1" width="13.00390625" style="4" customWidth="1"/>
    <col min="2" max="2" width="23.421875" style="4" customWidth="1"/>
    <col min="3" max="3" width="11.57421875" style="4" customWidth="1"/>
    <col min="4" max="4" width="12.00390625" style="4" customWidth="1"/>
    <col min="5" max="5" width="6.140625" style="4" customWidth="1"/>
    <col min="6" max="6" width="13.28125" style="29" customWidth="1"/>
    <col min="7" max="7" width="12.140625" style="29" customWidth="1"/>
    <col min="8" max="8" width="10.00390625" style="29" hidden="1" customWidth="1"/>
    <col min="9" max="9" width="20.140625" style="4" hidden="1" customWidth="1"/>
    <col min="10" max="10" width="11.57421875" style="4" hidden="1" customWidth="1"/>
    <col min="11" max="11" width="14.7109375" style="4" hidden="1" customWidth="1"/>
    <col min="12" max="13" width="11.57421875" style="4" hidden="1" customWidth="1"/>
    <col min="14" max="15" width="0" style="4" hidden="1" customWidth="1"/>
    <col min="16" max="16" width="5.57421875" style="4" hidden="1" customWidth="1"/>
    <col min="17" max="17" width="0" style="4" hidden="1" customWidth="1"/>
    <col min="18" max="18" width="10.57421875" style="4" hidden="1" customWidth="1"/>
    <col min="19" max="19" width="10.00390625" style="4" hidden="1" customWidth="1"/>
    <col min="20" max="20" width="9.57421875" style="4" hidden="1" customWidth="1"/>
    <col min="21" max="21" width="8.8515625" style="4" hidden="1" customWidth="1"/>
    <col min="22" max="22" width="0" style="4" hidden="1" customWidth="1"/>
    <col min="23" max="16384" width="11.57421875" style="4" customWidth="1"/>
  </cols>
  <sheetData>
    <row r="1" spans="1:8" ht="12.75">
      <c r="A1" s="1"/>
      <c r="B1" s="1"/>
      <c r="C1" s="1" t="s">
        <v>0</v>
      </c>
      <c r="D1" s="1"/>
      <c r="E1" s="1"/>
      <c r="F1" s="2"/>
      <c r="G1" s="2"/>
      <c r="H1" s="3"/>
    </row>
    <row r="2" spans="1:8" ht="12.75">
      <c r="A2" s="1"/>
      <c r="B2" s="1"/>
      <c r="C2" s="1"/>
      <c r="D2" s="1"/>
      <c r="E2" s="1"/>
      <c r="F2" s="2"/>
      <c r="G2" s="2"/>
      <c r="H2" s="3"/>
    </row>
    <row r="3" spans="1:8" ht="12.75">
      <c r="A3" s="5" t="s">
        <v>41</v>
      </c>
      <c r="B3" s="1"/>
      <c r="C3" s="1"/>
      <c r="D3" s="1"/>
      <c r="E3" s="1"/>
      <c r="F3" s="2"/>
      <c r="G3" s="2"/>
      <c r="H3" s="3"/>
    </row>
    <row r="4" spans="1:8" ht="12.75">
      <c r="A4" s="5" t="s">
        <v>32</v>
      </c>
      <c r="B4" s="1" t="s">
        <v>42</v>
      </c>
      <c r="C4" s="1"/>
      <c r="D4" s="1"/>
      <c r="E4" s="1"/>
      <c r="F4" s="2"/>
      <c r="G4" s="2"/>
      <c r="H4" s="3"/>
    </row>
    <row r="5" spans="1:21" ht="13.5" thickBot="1">
      <c r="A5" s="1"/>
      <c r="B5" s="1"/>
      <c r="C5" s="1"/>
      <c r="D5" s="1"/>
      <c r="E5" s="1"/>
      <c r="F5" s="2"/>
      <c r="G5" s="2"/>
      <c r="H5" s="3"/>
      <c r="U5" s="49"/>
    </row>
    <row r="6" spans="1:21" ht="13.5" customHeight="1">
      <c r="A6" s="69"/>
      <c r="B6" s="70"/>
      <c r="C6" s="70"/>
      <c r="D6" s="70"/>
      <c r="E6" s="70"/>
      <c r="F6" s="71" t="s">
        <v>1</v>
      </c>
      <c r="G6" s="72" t="s">
        <v>2</v>
      </c>
      <c r="H6" s="3"/>
      <c r="M6" s="4" t="s">
        <v>3</v>
      </c>
      <c r="P6" s="56" t="s">
        <v>40</v>
      </c>
      <c r="Q6" s="56" t="s">
        <v>36</v>
      </c>
      <c r="R6" s="56" t="s">
        <v>37</v>
      </c>
      <c r="S6" s="56" t="s">
        <v>38</v>
      </c>
      <c r="T6" s="56" t="s">
        <v>39</v>
      </c>
      <c r="U6" s="56"/>
    </row>
    <row r="7" spans="1:21" ht="13.5" customHeight="1">
      <c r="A7" s="112"/>
      <c r="B7" s="113"/>
      <c r="C7" s="115" t="s">
        <v>4</v>
      </c>
      <c r="D7" s="6"/>
      <c r="E7" s="6"/>
      <c r="F7" s="7"/>
      <c r="G7" s="74"/>
      <c r="H7" s="3"/>
      <c r="P7" s="44"/>
      <c r="Q7" s="44"/>
      <c r="R7" s="44"/>
      <c r="S7" s="44"/>
      <c r="T7" s="44"/>
      <c r="U7" s="44"/>
    </row>
    <row r="8" spans="1:21" ht="13.5" customHeight="1">
      <c r="A8" s="73"/>
      <c r="B8" s="8"/>
      <c r="C8" s="9"/>
      <c r="D8" s="6"/>
      <c r="E8" s="6"/>
      <c r="F8" s="10"/>
      <c r="G8" s="75"/>
      <c r="H8" s="3"/>
      <c r="P8" s="44"/>
      <c r="Q8" s="44"/>
      <c r="R8" s="44"/>
      <c r="S8" s="44"/>
      <c r="T8" s="44"/>
      <c r="U8" s="44"/>
    </row>
    <row r="9" spans="1:21" ht="13.5" customHeight="1">
      <c r="A9" s="73" t="s">
        <v>5</v>
      </c>
      <c r="B9" s="8"/>
      <c r="C9" s="9"/>
      <c r="D9" s="6"/>
      <c r="E9" s="6"/>
      <c r="F9" s="10"/>
      <c r="G9" s="75"/>
      <c r="H9" s="3"/>
      <c r="P9" s="44"/>
      <c r="Q9" s="44"/>
      <c r="R9" s="44"/>
      <c r="S9" s="44"/>
      <c r="T9" s="44"/>
      <c r="U9" s="44"/>
    </row>
    <row r="10" spans="1:21" ht="13.5" customHeight="1">
      <c r="A10" s="76"/>
      <c r="B10" s="11"/>
      <c r="C10" s="9"/>
      <c r="D10" s="6"/>
      <c r="E10" s="6"/>
      <c r="F10" s="65"/>
      <c r="G10" s="75"/>
      <c r="H10" s="3"/>
      <c r="K10" s="13"/>
      <c r="P10" s="44"/>
      <c r="Q10" s="44"/>
      <c r="R10" s="44"/>
      <c r="S10" s="44"/>
      <c r="T10" s="44"/>
      <c r="U10" s="44"/>
    </row>
    <row r="11" spans="1:21" ht="13.5" customHeight="1">
      <c r="A11" s="76" t="s">
        <v>6</v>
      </c>
      <c r="B11" s="11" t="s">
        <v>7</v>
      </c>
      <c r="C11" s="9"/>
      <c r="D11" s="6"/>
      <c r="E11" s="6"/>
      <c r="F11" s="65">
        <v>46</v>
      </c>
      <c r="G11" s="75"/>
      <c r="H11" s="3"/>
      <c r="K11" s="13"/>
      <c r="P11" s="44">
        <v>100</v>
      </c>
      <c r="Q11" s="44">
        <v>8419019</v>
      </c>
      <c r="R11" s="44">
        <v>9421132</v>
      </c>
      <c r="S11" s="44">
        <v>69</v>
      </c>
      <c r="T11" s="44"/>
      <c r="U11" s="44"/>
    </row>
    <row r="12" spans="1:21" ht="13.5" customHeight="1">
      <c r="A12" s="76" t="s">
        <v>6</v>
      </c>
      <c r="B12" s="11" t="s">
        <v>8</v>
      </c>
      <c r="C12" s="9"/>
      <c r="D12" s="6"/>
      <c r="E12" s="6"/>
      <c r="F12" s="65">
        <v>164</v>
      </c>
      <c r="G12" s="75"/>
      <c r="H12" s="3"/>
      <c r="K12" s="13"/>
      <c r="P12" s="44">
        <v>100</v>
      </c>
      <c r="Q12" s="44">
        <v>8419019</v>
      </c>
      <c r="R12" s="44">
        <v>9421132</v>
      </c>
      <c r="S12" s="44">
        <v>68</v>
      </c>
      <c r="T12" s="44"/>
      <c r="U12" s="44"/>
    </row>
    <row r="13" spans="1:21" ht="13.5" customHeight="1">
      <c r="A13" s="76" t="s">
        <v>6</v>
      </c>
      <c r="B13" s="11" t="s">
        <v>33</v>
      </c>
      <c r="C13" s="9"/>
      <c r="D13" s="6"/>
      <c r="E13" s="6"/>
      <c r="F13" s="65">
        <v>96</v>
      </c>
      <c r="G13" s="75"/>
      <c r="H13" s="3"/>
      <c r="K13" s="13"/>
      <c r="P13" s="44">
        <v>100</v>
      </c>
      <c r="Q13" s="44">
        <v>8419019</v>
      </c>
      <c r="R13" s="44">
        <v>9421131</v>
      </c>
      <c r="S13" s="44">
        <v>82</v>
      </c>
      <c r="T13" s="60"/>
      <c r="U13" s="44"/>
    </row>
    <row r="14" spans="1:21" ht="13.5" customHeight="1">
      <c r="A14" s="76" t="s">
        <v>6</v>
      </c>
      <c r="B14" s="11" t="s">
        <v>43</v>
      </c>
      <c r="C14" s="9"/>
      <c r="D14" s="6"/>
      <c r="E14" s="6"/>
      <c r="F14" s="65">
        <v>1005</v>
      </c>
      <c r="G14" s="77">
        <v>1311</v>
      </c>
      <c r="H14" s="3"/>
      <c r="J14" s="14"/>
      <c r="K14" s="15"/>
      <c r="P14" s="44"/>
      <c r="Q14" s="44"/>
      <c r="R14" s="44"/>
      <c r="S14" s="44"/>
      <c r="T14" s="44"/>
      <c r="U14" s="44"/>
    </row>
    <row r="15" spans="1:21" s="19" customFormat="1" ht="15">
      <c r="A15" s="76"/>
      <c r="B15" s="11"/>
      <c r="C15" s="16"/>
      <c r="D15" s="17"/>
      <c r="E15" s="17"/>
      <c r="F15" s="65"/>
      <c r="G15" s="78"/>
      <c r="H15" s="18"/>
      <c r="K15" s="20"/>
      <c r="P15" s="55"/>
      <c r="Q15" s="55"/>
      <c r="R15" s="55"/>
      <c r="S15" s="55"/>
      <c r="T15" s="55"/>
      <c r="U15" s="55"/>
    </row>
    <row r="16" spans="1:21" s="19" customFormat="1" ht="15.75">
      <c r="A16" s="73" t="s">
        <v>9</v>
      </c>
      <c r="B16" s="8"/>
      <c r="C16" s="21"/>
      <c r="D16" s="14"/>
      <c r="E16" s="14"/>
      <c r="F16" s="123"/>
      <c r="G16" s="79"/>
      <c r="H16" s="18"/>
      <c r="K16" s="20"/>
      <c r="P16" s="55"/>
      <c r="Q16" s="55"/>
      <c r="R16" s="55"/>
      <c r="S16" s="55"/>
      <c r="T16" s="55"/>
      <c r="U16" s="55"/>
    </row>
    <row r="17" spans="1:21" s="19" customFormat="1" ht="15">
      <c r="A17" s="76" t="s">
        <v>10</v>
      </c>
      <c r="B17" s="11" t="s">
        <v>65</v>
      </c>
      <c r="C17" s="16"/>
      <c r="D17" s="17"/>
      <c r="E17" s="17"/>
      <c r="F17" s="65">
        <v>2000</v>
      </c>
      <c r="G17" s="80"/>
      <c r="H17" s="18"/>
      <c r="K17" s="20"/>
      <c r="P17" s="55"/>
      <c r="Q17" s="55"/>
      <c r="R17" s="55"/>
      <c r="S17" s="55"/>
      <c r="T17" s="55"/>
      <c r="U17" s="55"/>
    </row>
    <row r="18" spans="1:21" s="19" customFormat="1" ht="15">
      <c r="A18" s="76" t="s">
        <v>10</v>
      </c>
      <c r="B18" s="11" t="s">
        <v>64</v>
      </c>
      <c r="C18" s="16"/>
      <c r="D18" s="17"/>
      <c r="E18" s="17"/>
      <c r="F18" s="65">
        <v>2962</v>
      </c>
      <c r="G18" s="80"/>
      <c r="H18" s="18"/>
      <c r="K18" s="20"/>
      <c r="P18" s="44"/>
      <c r="Q18" s="44"/>
      <c r="R18" s="44"/>
      <c r="S18" s="44"/>
      <c r="T18" s="55"/>
      <c r="U18" s="55"/>
    </row>
    <row r="19" spans="1:21" s="19" customFormat="1" ht="15">
      <c r="A19" s="76" t="s">
        <v>10</v>
      </c>
      <c r="B19" s="11" t="s">
        <v>63</v>
      </c>
      <c r="C19" s="16"/>
      <c r="D19" s="17"/>
      <c r="E19" s="17"/>
      <c r="F19" s="65">
        <v>199000</v>
      </c>
      <c r="G19" s="78"/>
      <c r="H19" s="18"/>
      <c r="K19" s="20"/>
      <c r="P19" s="55"/>
      <c r="Q19" s="55"/>
      <c r="R19" s="55"/>
      <c r="S19" s="55"/>
      <c r="T19" s="55"/>
      <c r="U19" s="55"/>
    </row>
    <row r="20" spans="1:21" s="19" customFormat="1" ht="15">
      <c r="A20" s="76" t="s">
        <v>10</v>
      </c>
      <c r="B20" s="11" t="s">
        <v>62</v>
      </c>
      <c r="C20" s="16"/>
      <c r="D20" s="17"/>
      <c r="E20" s="17"/>
      <c r="F20" s="65">
        <v>15300</v>
      </c>
      <c r="G20" s="80"/>
      <c r="H20" s="18"/>
      <c r="P20" s="55"/>
      <c r="Q20" s="55"/>
      <c r="R20" s="55"/>
      <c r="S20" s="55"/>
      <c r="T20" s="55"/>
      <c r="U20" s="55"/>
    </row>
    <row r="21" spans="1:21" s="19" customFormat="1" ht="15">
      <c r="A21" s="76" t="s">
        <v>10</v>
      </c>
      <c r="B21" s="11" t="s">
        <v>61</v>
      </c>
      <c r="C21" s="16"/>
      <c r="D21" s="17"/>
      <c r="E21" s="17"/>
      <c r="F21" s="65">
        <v>1575</v>
      </c>
      <c r="G21" s="80"/>
      <c r="H21" s="18"/>
      <c r="P21" s="55"/>
      <c r="Q21" s="55"/>
      <c r="R21" s="55"/>
      <c r="S21" s="55"/>
      <c r="T21" s="55"/>
      <c r="U21" s="55"/>
    </row>
    <row r="22" spans="1:21" s="19" customFormat="1" ht="15">
      <c r="A22" s="76" t="s">
        <v>10</v>
      </c>
      <c r="B22" s="11" t="s">
        <v>60</v>
      </c>
      <c r="C22" s="16"/>
      <c r="D22" s="17"/>
      <c r="E22" s="17"/>
      <c r="F22" s="65">
        <v>3000</v>
      </c>
      <c r="G22" s="80"/>
      <c r="H22" s="18"/>
      <c r="P22" s="55"/>
      <c r="Q22" s="55"/>
      <c r="R22" s="55"/>
      <c r="S22" s="55"/>
      <c r="T22" s="55"/>
      <c r="U22" s="55"/>
    </row>
    <row r="23" spans="1:21" s="19" customFormat="1" ht="15">
      <c r="A23" s="76" t="s">
        <v>10</v>
      </c>
      <c r="B23" s="11" t="s">
        <v>59</v>
      </c>
      <c r="C23" s="16"/>
      <c r="D23" s="17"/>
      <c r="E23" s="17"/>
      <c r="F23" s="65">
        <v>150</v>
      </c>
      <c r="G23" s="77">
        <v>223987</v>
      </c>
      <c r="H23" s="18"/>
      <c r="P23" s="55"/>
      <c r="Q23" s="55"/>
      <c r="R23" s="55"/>
      <c r="S23" s="55"/>
      <c r="T23" s="55"/>
      <c r="U23" s="55"/>
    </row>
    <row r="24" spans="1:21" s="19" customFormat="1" ht="15">
      <c r="A24" s="76"/>
      <c r="B24" s="11"/>
      <c r="C24" s="16"/>
      <c r="D24" s="17"/>
      <c r="E24" s="17"/>
      <c r="F24" s="124"/>
      <c r="G24" s="77"/>
      <c r="H24" s="18"/>
      <c r="P24" s="55"/>
      <c r="Q24" s="55"/>
      <c r="R24" s="55"/>
      <c r="S24" s="55"/>
      <c r="T24" s="55"/>
      <c r="U24" s="55"/>
    </row>
    <row r="25" spans="1:21" ht="13.5" customHeight="1">
      <c r="A25" s="81"/>
      <c r="B25" s="50" t="s">
        <v>11</v>
      </c>
      <c r="C25" s="50"/>
      <c r="D25" s="51"/>
      <c r="E25" s="54"/>
      <c r="F25" s="68">
        <f>SUM(F11:F23)</f>
        <v>225298</v>
      </c>
      <c r="G25" s="82">
        <f>SUM(G11:G24)</f>
        <v>225298</v>
      </c>
      <c r="H25" s="3"/>
      <c r="P25" s="44"/>
      <c r="Q25" s="44"/>
      <c r="R25" s="44"/>
      <c r="S25" s="44"/>
      <c r="T25" s="44"/>
      <c r="U25" s="56">
        <f>SUM(U15:U20)</f>
        <v>0</v>
      </c>
    </row>
    <row r="26" spans="1:21" ht="13.5" customHeight="1">
      <c r="A26" s="83"/>
      <c r="B26" s="23"/>
      <c r="C26" s="23"/>
      <c r="D26" s="24"/>
      <c r="E26" s="25"/>
      <c r="F26" s="26"/>
      <c r="G26" s="84"/>
      <c r="H26" s="3"/>
      <c r="P26" s="44"/>
      <c r="Q26" s="44"/>
      <c r="R26" s="44"/>
      <c r="S26" s="44"/>
      <c r="T26" s="44"/>
      <c r="U26" s="44"/>
    </row>
    <row r="27" spans="1:21" s="19" customFormat="1" ht="15">
      <c r="A27" s="85" t="s">
        <v>74</v>
      </c>
      <c r="B27" s="17"/>
      <c r="C27" s="17"/>
      <c r="D27" s="17"/>
      <c r="E27" s="17"/>
      <c r="F27" s="12"/>
      <c r="G27" s="80"/>
      <c r="H27" s="18"/>
      <c r="P27" s="55"/>
      <c r="Q27" s="55"/>
      <c r="R27" s="55"/>
      <c r="S27" s="55"/>
      <c r="T27" s="55"/>
      <c r="U27" s="55"/>
    </row>
    <row r="28" spans="1:21" s="19" customFormat="1" ht="15">
      <c r="A28" s="86" t="s">
        <v>12</v>
      </c>
      <c r="B28" s="47">
        <v>2086724</v>
      </c>
      <c r="C28" s="16" t="s">
        <v>13</v>
      </c>
      <c r="D28" s="17"/>
      <c r="E28" s="17"/>
      <c r="F28" s="12"/>
      <c r="G28" s="80"/>
      <c r="H28" s="18"/>
      <c r="P28" s="55"/>
      <c r="Q28" s="55"/>
      <c r="R28" s="55"/>
      <c r="S28" s="55"/>
      <c r="T28" s="55"/>
      <c r="U28" s="55"/>
    </row>
    <row r="29" spans="1:21" s="19" customFormat="1" ht="15">
      <c r="A29" s="86"/>
      <c r="B29" s="27"/>
      <c r="C29" s="16"/>
      <c r="D29" s="17"/>
      <c r="E29" s="17"/>
      <c r="F29" s="12"/>
      <c r="G29" s="80"/>
      <c r="H29" s="18"/>
      <c r="P29" s="56" t="s">
        <v>40</v>
      </c>
      <c r="Q29" s="56" t="s">
        <v>36</v>
      </c>
      <c r="R29" s="56" t="s">
        <v>37</v>
      </c>
      <c r="S29" s="56" t="s">
        <v>38</v>
      </c>
      <c r="T29" s="56" t="s">
        <v>39</v>
      </c>
      <c r="U29" s="56"/>
    </row>
    <row r="30" spans="1:21" s="19" customFormat="1" ht="15">
      <c r="A30" s="86" t="s">
        <v>15</v>
      </c>
      <c r="B30" s="27"/>
      <c r="C30" s="16"/>
      <c r="D30" s="17"/>
      <c r="E30" s="17"/>
      <c r="F30" s="65"/>
      <c r="G30" s="87"/>
      <c r="H30" s="18"/>
      <c r="P30" s="44"/>
      <c r="Q30" s="55"/>
      <c r="R30" s="55"/>
      <c r="S30" s="55"/>
      <c r="T30" s="55"/>
      <c r="U30" s="55"/>
    </row>
    <row r="31" spans="1:21" s="19" customFormat="1" ht="15">
      <c r="A31" s="76" t="s">
        <v>6</v>
      </c>
      <c r="B31" s="11" t="s">
        <v>16</v>
      </c>
      <c r="C31" s="16"/>
      <c r="D31" s="17"/>
      <c r="E31" s="17"/>
      <c r="F31" s="66">
        <v>22</v>
      </c>
      <c r="G31" s="88"/>
      <c r="H31" s="18"/>
      <c r="I31" s="19">
        <v>8690411</v>
      </c>
      <c r="J31" s="19">
        <v>512173</v>
      </c>
      <c r="K31" s="19">
        <v>87.6</v>
      </c>
      <c r="P31" s="44"/>
      <c r="Q31" s="44"/>
      <c r="R31" s="44"/>
      <c r="S31" s="44"/>
      <c r="T31" s="55"/>
      <c r="U31" s="55"/>
    </row>
    <row r="32" spans="1:21" s="19" customFormat="1" ht="15">
      <c r="A32" s="76"/>
      <c r="B32" s="11"/>
      <c r="C32" s="16"/>
      <c r="D32" s="17"/>
      <c r="E32" s="17"/>
      <c r="F32" s="65"/>
      <c r="G32" s="89">
        <f>SUM(F31)</f>
        <v>22</v>
      </c>
      <c r="H32" s="18"/>
      <c r="P32" s="44"/>
      <c r="Q32" s="55"/>
      <c r="R32" s="55"/>
      <c r="S32" s="55"/>
      <c r="T32" s="55"/>
      <c r="U32" s="55"/>
    </row>
    <row r="33" spans="1:21" s="19" customFormat="1" ht="15">
      <c r="A33" s="86" t="s">
        <v>34</v>
      </c>
      <c r="B33" s="27"/>
      <c r="C33" s="16"/>
      <c r="D33" s="17"/>
      <c r="E33" s="17"/>
      <c r="F33" s="65"/>
      <c r="G33" s="89"/>
      <c r="H33" s="18"/>
      <c r="P33" s="44"/>
      <c r="Q33" s="55"/>
      <c r="R33" s="55"/>
      <c r="S33" s="55"/>
      <c r="T33" s="55"/>
      <c r="U33" s="55"/>
    </row>
    <row r="34" spans="1:21" s="19" customFormat="1" ht="15">
      <c r="A34" s="76" t="s">
        <v>6</v>
      </c>
      <c r="B34" s="11" t="s">
        <v>17</v>
      </c>
      <c r="C34" s="16"/>
      <c r="D34" s="17"/>
      <c r="E34" s="17"/>
      <c r="F34" s="66">
        <v>6</v>
      </c>
      <c r="G34" s="89">
        <f>+F34</f>
        <v>6</v>
      </c>
      <c r="H34" s="18"/>
      <c r="I34" s="19">
        <v>8690411</v>
      </c>
      <c r="J34" s="19">
        <v>531124</v>
      </c>
      <c r="K34" s="19">
        <v>23.652</v>
      </c>
      <c r="P34" s="44"/>
      <c r="Q34" s="44"/>
      <c r="R34" s="44"/>
      <c r="S34" s="44"/>
      <c r="T34" s="55"/>
      <c r="U34" s="55"/>
    </row>
    <row r="35" spans="1:21" s="19" customFormat="1" ht="15">
      <c r="A35" s="76"/>
      <c r="B35" s="11"/>
      <c r="C35" s="16"/>
      <c r="D35" s="17"/>
      <c r="E35" s="17"/>
      <c r="F35" s="65"/>
      <c r="G35" s="89"/>
      <c r="H35" s="18"/>
      <c r="P35" s="55"/>
      <c r="Q35" s="55"/>
      <c r="R35" s="55"/>
      <c r="S35" s="55"/>
      <c r="T35" s="55"/>
      <c r="U35" s="55"/>
    </row>
    <row r="36" spans="1:21" s="19" customFormat="1" ht="15">
      <c r="A36" s="85" t="s">
        <v>50</v>
      </c>
      <c r="B36" s="27"/>
      <c r="C36" s="16"/>
      <c r="D36" s="17"/>
      <c r="E36" s="17"/>
      <c r="F36" s="65"/>
      <c r="G36" s="89"/>
      <c r="H36" s="18"/>
      <c r="P36" s="55"/>
      <c r="Q36" s="55"/>
      <c r="R36" s="55"/>
      <c r="S36" s="55"/>
      <c r="T36" s="55"/>
      <c r="U36" s="55"/>
    </row>
    <row r="37" spans="1:21" s="19" customFormat="1" ht="15">
      <c r="A37" s="76" t="s">
        <v>10</v>
      </c>
      <c r="B37" s="11" t="s">
        <v>51</v>
      </c>
      <c r="C37" s="16"/>
      <c r="D37" s="17"/>
      <c r="E37" s="17"/>
      <c r="F37" s="65">
        <v>170000</v>
      </c>
      <c r="G37" s="89">
        <v>170000</v>
      </c>
      <c r="H37" s="18"/>
      <c r="P37" s="55"/>
      <c r="Q37" s="55"/>
      <c r="R37" s="55"/>
      <c r="S37" s="55"/>
      <c r="T37" s="55"/>
      <c r="U37" s="55"/>
    </row>
    <row r="38" spans="1:21" s="19" customFormat="1" ht="14.25">
      <c r="A38" s="76"/>
      <c r="B38" s="11"/>
      <c r="C38" s="28"/>
      <c r="D38" s="28"/>
      <c r="E38" s="28"/>
      <c r="F38" s="65"/>
      <c r="G38" s="89"/>
      <c r="H38" s="18"/>
      <c r="P38" s="55"/>
      <c r="Q38" s="55"/>
      <c r="R38" s="55"/>
      <c r="S38" s="55"/>
      <c r="T38" s="55"/>
      <c r="U38" s="55"/>
    </row>
    <row r="39" spans="1:21" s="19" customFormat="1" ht="15">
      <c r="A39" s="86" t="s">
        <v>18</v>
      </c>
      <c r="B39" s="27"/>
      <c r="C39" s="16"/>
      <c r="D39" s="17"/>
      <c r="E39" s="17"/>
      <c r="F39" s="65"/>
      <c r="G39" s="89"/>
      <c r="H39" s="18"/>
      <c r="P39" s="55"/>
      <c r="Q39" s="55"/>
      <c r="R39" s="55"/>
      <c r="S39" s="44"/>
      <c r="T39" s="55"/>
      <c r="U39" s="55"/>
    </row>
    <row r="40" spans="1:21" ht="15">
      <c r="A40" s="76" t="s">
        <v>10</v>
      </c>
      <c r="B40" s="28" t="s">
        <v>47</v>
      </c>
      <c r="C40" s="16"/>
      <c r="D40" s="17"/>
      <c r="E40" s="17"/>
      <c r="F40" s="65">
        <v>3810</v>
      </c>
      <c r="G40" s="89"/>
      <c r="P40" s="44"/>
      <c r="Q40" s="44"/>
      <c r="R40" s="44"/>
      <c r="S40" s="44"/>
      <c r="T40" s="44"/>
      <c r="U40" s="44"/>
    </row>
    <row r="41" spans="1:21" ht="15">
      <c r="A41" s="76" t="s">
        <v>10</v>
      </c>
      <c r="B41" s="28" t="s">
        <v>35</v>
      </c>
      <c r="C41" s="16"/>
      <c r="D41" s="17"/>
      <c r="E41" s="17"/>
      <c r="F41" s="65">
        <v>2962</v>
      </c>
      <c r="G41" s="89"/>
      <c r="P41" s="44"/>
      <c r="Q41" s="44"/>
      <c r="R41" s="44"/>
      <c r="S41" s="44"/>
      <c r="T41" s="44"/>
      <c r="U41" s="44"/>
    </row>
    <row r="42" spans="1:21" ht="15">
      <c r="A42" s="76" t="s">
        <v>6</v>
      </c>
      <c r="B42" s="28" t="s">
        <v>19</v>
      </c>
      <c r="C42" s="16"/>
      <c r="D42" s="17"/>
      <c r="E42" s="17"/>
      <c r="F42" s="65">
        <f>+F11+F12+F13</f>
        <v>306</v>
      </c>
      <c r="G42" s="89"/>
      <c r="I42" s="4">
        <v>8419076</v>
      </c>
      <c r="J42" s="19">
        <v>37111</v>
      </c>
      <c r="K42" s="30">
        <f>+F42</f>
        <v>306</v>
      </c>
      <c r="P42" s="44">
        <v>100</v>
      </c>
      <c r="Q42" s="44">
        <v>8419076</v>
      </c>
      <c r="R42" s="44">
        <v>37111</v>
      </c>
      <c r="S42" s="44">
        <v>219</v>
      </c>
      <c r="T42" s="44"/>
      <c r="U42" s="44"/>
    </row>
    <row r="43" spans="1:21" s="19" customFormat="1" ht="15">
      <c r="A43" s="76" t="s">
        <v>6</v>
      </c>
      <c r="B43" s="28" t="s">
        <v>20</v>
      </c>
      <c r="C43" s="16"/>
      <c r="D43" s="17"/>
      <c r="E43" s="17"/>
      <c r="F43" s="65">
        <v>212</v>
      </c>
      <c r="G43" s="89"/>
      <c r="H43" s="18"/>
      <c r="I43" s="4">
        <v>8419076</v>
      </c>
      <c r="J43" s="19">
        <v>37111</v>
      </c>
      <c r="K43" s="30">
        <f>+K72</f>
        <v>320.04</v>
      </c>
      <c r="P43" s="44"/>
      <c r="Q43" s="44"/>
      <c r="R43" s="44"/>
      <c r="S43" s="44"/>
      <c r="T43" s="55"/>
      <c r="U43" s="55"/>
    </row>
    <row r="44" spans="1:21" s="19" customFormat="1" ht="15">
      <c r="A44" s="76" t="s">
        <v>6</v>
      </c>
      <c r="B44" s="28" t="s">
        <v>21</v>
      </c>
      <c r="C44" s="16"/>
      <c r="D44" s="17"/>
      <c r="E44" s="17"/>
      <c r="F44" s="65">
        <v>697</v>
      </c>
      <c r="G44" s="89"/>
      <c r="H44" s="18"/>
      <c r="I44" s="4">
        <v>8419076</v>
      </c>
      <c r="J44" s="19">
        <v>37111</v>
      </c>
      <c r="K44" s="30">
        <f>+K100</f>
        <v>1132.84</v>
      </c>
      <c r="P44" s="44"/>
      <c r="Q44" s="44"/>
      <c r="R44" s="44"/>
      <c r="S44" s="44"/>
      <c r="T44" s="55"/>
      <c r="U44" s="55"/>
    </row>
    <row r="45" spans="1:21" s="19" customFormat="1" ht="15">
      <c r="A45" s="76" t="s">
        <v>6</v>
      </c>
      <c r="B45" s="28" t="s">
        <v>22</v>
      </c>
      <c r="C45" s="16"/>
      <c r="D45" s="17"/>
      <c r="E45" s="17"/>
      <c r="F45" s="65">
        <v>68</v>
      </c>
      <c r="G45" s="89">
        <v>8055</v>
      </c>
      <c r="H45" s="18"/>
      <c r="I45" s="4">
        <v>8419076</v>
      </c>
      <c r="J45" s="19">
        <v>37111</v>
      </c>
      <c r="K45" s="30">
        <f>+K124</f>
        <v>102.489</v>
      </c>
      <c r="P45" s="44"/>
      <c r="Q45" s="44"/>
      <c r="R45" s="44"/>
      <c r="S45" s="44"/>
      <c r="T45" s="55"/>
      <c r="U45" s="57"/>
    </row>
    <row r="46" spans="1:21" s="19" customFormat="1" ht="15">
      <c r="A46" s="76"/>
      <c r="B46" s="28"/>
      <c r="C46" s="16"/>
      <c r="D46" s="17"/>
      <c r="E46" s="17"/>
      <c r="F46" s="33"/>
      <c r="G46" s="89"/>
      <c r="H46" s="18"/>
      <c r="I46" s="4">
        <v>8419076</v>
      </c>
      <c r="J46" s="19">
        <v>37111</v>
      </c>
      <c r="K46" s="30">
        <f>+F46</f>
        <v>0</v>
      </c>
      <c r="P46" s="44"/>
      <c r="Q46" s="44"/>
      <c r="R46" s="44"/>
      <c r="S46" s="44"/>
      <c r="T46" s="55"/>
      <c r="U46" s="55"/>
    </row>
    <row r="47" spans="1:21" s="19" customFormat="1" ht="15">
      <c r="A47" s="85" t="s">
        <v>53</v>
      </c>
      <c r="B47" s="27"/>
      <c r="C47" s="16"/>
      <c r="D47" s="17"/>
      <c r="E47" s="17"/>
      <c r="F47" s="33"/>
      <c r="G47" s="80"/>
      <c r="H47" s="18"/>
      <c r="P47" s="44"/>
      <c r="Q47" s="44"/>
      <c r="R47" s="44"/>
      <c r="S47" s="44"/>
      <c r="T47" s="44"/>
      <c r="U47" s="55"/>
    </row>
    <row r="48" spans="1:21" s="19" customFormat="1" ht="15">
      <c r="A48" s="76" t="s">
        <v>10</v>
      </c>
      <c r="B48" s="11" t="s">
        <v>54</v>
      </c>
      <c r="C48" s="16"/>
      <c r="D48" s="17"/>
      <c r="E48" s="17"/>
      <c r="F48" s="65">
        <v>2915</v>
      </c>
      <c r="G48" s="88"/>
      <c r="H48" s="18"/>
      <c r="P48" s="44"/>
      <c r="Q48" s="44"/>
      <c r="R48" s="44"/>
      <c r="S48" s="44"/>
      <c r="T48" s="44"/>
      <c r="U48" s="55"/>
    </row>
    <row r="49" spans="1:21" s="19" customFormat="1" ht="15">
      <c r="A49" s="76" t="s">
        <v>10</v>
      </c>
      <c r="B49" s="11" t="s">
        <v>52</v>
      </c>
      <c r="C49" s="16"/>
      <c r="D49" s="17"/>
      <c r="E49" s="17"/>
      <c r="F49" s="65">
        <v>15300</v>
      </c>
      <c r="G49" s="89">
        <f>SUM(F47:F49)</f>
        <v>18215</v>
      </c>
      <c r="H49" s="18"/>
      <c r="P49" s="44"/>
      <c r="Q49" s="44"/>
      <c r="R49" s="44"/>
      <c r="S49" s="44"/>
      <c r="T49" s="44"/>
      <c r="U49" s="55"/>
    </row>
    <row r="50" spans="1:21" s="19" customFormat="1" ht="15">
      <c r="A50" s="86" t="s">
        <v>48</v>
      </c>
      <c r="B50" s="27"/>
      <c r="C50" s="16"/>
      <c r="D50" s="17"/>
      <c r="E50" s="17"/>
      <c r="F50" s="65"/>
      <c r="G50" s="88"/>
      <c r="H50" s="18"/>
      <c r="P50" s="44"/>
      <c r="Q50" s="44"/>
      <c r="R50" s="44"/>
      <c r="S50" s="44"/>
      <c r="T50" s="44"/>
      <c r="U50" s="55"/>
    </row>
    <row r="51" spans="1:21" s="19" customFormat="1" ht="15">
      <c r="A51" s="76" t="s">
        <v>10</v>
      </c>
      <c r="B51" s="11" t="s">
        <v>49</v>
      </c>
      <c r="C51" s="16"/>
      <c r="D51" s="17"/>
      <c r="E51" s="17"/>
      <c r="F51" s="65">
        <v>39089</v>
      </c>
      <c r="G51" s="88"/>
      <c r="H51" s="18"/>
      <c r="P51" s="44"/>
      <c r="Q51" s="44"/>
      <c r="R51" s="44"/>
      <c r="S51" s="58"/>
      <c r="T51" s="44"/>
      <c r="U51" s="59"/>
    </row>
    <row r="52" spans="1:21" s="19" customFormat="1" ht="15">
      <c r="A52" s="76" t="s">
        <v>10</v>
      </c>
      <c r="B52" s="11" t="s">
        <v>79</v>
      </c>
      <c r="C52" s="28" t="s">
        <v>80</v>
      </c>
      <c r="D52" s="17"/>
      <c r="E52" s="17"/>
      <c r="F52" s="65">
        <v>29000</v>
      </c>
      <c r="G52" s="88"/>
      <c r="H52" s="18"/>
      <c r="P52" s="44"/>
      <c r="Q52" s="44"/>
      <c r="R52" s="58"/>
      <c r="S52" s="44"/>
      <c r="T52" s="58"/>
      <c r="U52" s="59"/>
    </row>
    <row r="53" spans="1:21" s="19" customFormat="1" ht="15">
      <c r="A53" s="76" t="s">
        <v>10</v>
      </c>
      <c r="B53" s="11" t="s">
        <v>78</v>
      </c>
      <c r="C53" s="16"/>
      <c r="D53" s="17"/>
      <c r="E53" s="17"/>
      <c r="F53" s="65">
        <v>25000</v>
      </c>
      <c r="G53" s="89">
        <v>93089</v>
      </c>
      <c r="H53" s="18"/>
      <c r="P53" s="44"/>
      <c r="Q53" s="44"/>
      <c r="R53" s="58"/>
      <c r="S53" s="44"/>
      <c r="T53" s="58"/>
      <c r="U53" s="59"/>
    </row>
    <row r="54" spans="1:21" s="19" customFormat="1" ht="14.25">
      <c r="A54" s="76"/>
      <c r="B54" s="11"/>
      <c r="C54" s="28"/>
      <c r="D54" s="28"/>
      <c r="E54" s="28"/>
      <c r="F54" s="65"/>
      <c r="G54" s="89"/>
      <c r="H54" s="18"/>
      <c r="P54" s="44"/>
      <c r="Q54" s="44"/>
      <c r="R54" s="58"/>
      <c r="S54" s="44"/>
      <c r="T54" s="58"/>
      <c r="U54" s="59"/>
    </row>
    <row r="55" spans="1:21" s="19" customFormat="1" ht="15">
      <c r="A55" s="86" t="s">
        <v>14</v>
      </c>
      <c r="B55" s="28"/>
      <c r="C55" s="16"/>
      <c r="D55" s="17"/>
      <c r="E55" s="17"/>
      <c r="F55" s="33"/>
      <c r="G55" s="88"/>
      <c r="H55" s="18"/>
      <c r="P55" s="44"/>
      <c r="Q55" s="44"/>
      <c r="R55" s="44"/>
      <c r="S55" s="58"/>
      <c r="T55" s="58"/>
      <c r="U55" s="55"/>
    </row>
    <row r="56" spans="1:21" s="19" customFormat="1" ht="15">
      <c r="A56" s="76" t="s">
        <v>10</v>
      </c>
      <c r="B56" s="11" t="s">
        <v>58</v>
      </c>
      <c r="C56" s="16"/>
      <c r="D56" s="17"/>
      <c r="E56" s="17"/>
      <c r="F56" s="65">
        <v>-39089</v>
      </c>
      <c r="G56" s="89"/>
      <c r="H56" s="18"/>
      <c r="I56" s="19">
        <v>592123</v>
      </c>
      <c r="J56" s="19">
        <v>8411121</v>
      </c>
      <c r="K56" s="22">
        <f>+F56</f>
        <v>-39089</v>
      </c>
      <c r="P56" s="44"/>
      <c r="Q56" s="44"/>
      <c r="R56" s="44"/>
      <c r="S56" s="44"/>
      <c r="T56" s="58"/>
      <c r="U56" s="59"/>
    </row>
    <row r="57" spans="1:21" s="19" customFormat="1" ht="15">
      <c r="A57" s="76" t="s">
        <v>10</v>
      </c>
      <c r="B57" s="11" t="s">
        <v>77</v>
      </c>
      <c r="C57" s="16"/>
      <c r="D57" s="17"/>
      <c r="E57" s="17"/>
      <c r="F57" s="65">
        <v>-25000</v>
      </c>
      <c r="G57" s="89">
        <f>F56+F57</f>
        <v>-64089</v>
      </c>
      <c r="H57" s="18"/>
      <c r="K57" s="22"/>
      <c r="P57" s="44"/>
      <c r="Q57" s="44"/>
      <c r="R57" s="44"/>
      <c r="S57" s="44"/>
      <c r="T57" s="58"/>
      <c r="U57" s="59"/>
    </row>
    <row r="58" spans="1:21" s="19" customFormat="1" ht="15">
      <c r="A58" s="76"/>
      <c r="B58" s="11"/>
      <c r="C58" s="16"/>
      <c r="D58" s="17"/>
      <c r="E58" s="17"/>
      <c r="F58" s="33"/>
      <c r="G58" s="88"/>
      <c r="H58" s="18"/>
      <c r="I58" s="19">
        <v>592123</v>
      </c>
      <c r="J58" s="19">
        <v>8411121</v>
      </c>
      <c r="K58" s="22">
        <f>+F58</f>
        <v>0</v>
      </c>
      <c r="P58" s="55"/>
      <c r="Q58" s="55"/>
      <c r="R58" s="55"/>
      <c r="S58" s="55"/>
      <c r="T58" s="55"/>
      <c r="U58" s="55"/>
    </row>
    <row r="59" spans="1:21" ht="15">
      <c r="A59" s="92"/>
      <c r="B59" s="50" t="s">
        <v>23</v>
      </c>
      <c r="C59" s="51"/>
      <c r="D59" s="51"/>
      <c r="E59" s="51"/>
      <c r="F59" s="68">
        <f>SUM(F30:F58)</f>
        <v>225298</v>
      </c>
      <c r="G59" s="82">
        <f>SUM(G28:G58)</f>
        <v>225298</v>
      </c>
      <c r="H59" s="3"/>
      <c r="P59" s="44"/>
      <c r="Q59" s="44"/>
      <c r="R59" s="44"/>
      <c r="S59" s="44"/>
      <c r="T59" s="44"/>
      <c r="U59" s="56">
        <f>SUM(U31:U58)</f>
        <v>0</v>
      </c>
    </row>
    <row r="60" spans="1:21" ht="12.75">
      <c r="A60" s="93"/>
      <c r="B60" s="1"/>
      <c r="C60" s="31"/>
      <c r="D60" s="31"/>
      <c r="E60" s="31"/>
      <c r="F60" s="32"/>
      <c r="G60" s="94"/>
      <c r="H60" s="3"/>
      <c r="P60" s="44"/>
      <c r="Q60" s="44"/>
      <c r="R60" s="44"/>
      <c r="S60" s="44"/>
      <c r="T60" s="44"/>
      <c r="U60" s="44"/>
    </row>
    <row r="61" spans="1:21" ht="15">
      <c r="A61" s="85" t="s">
        <v>75</v>
      </c>
      <c r="B61" s="17"/>
      <c r="C61" s="17"/>
      <c r="D61" s="17"/>
      <c r="E61" s="17"/>
      <c r="F61" s="33"/>
      <c r="G61" s="95"/>
      <c r="H61" s="3"/>
      <c r="P61" s="44"/>
      <c r="Q61" s="44"/>
      <c r="R61" s="44"/>
      <c r="S61" s="44"/>
      <c r="T61" s="44"/>
      <c r="U61" s="44"/>
    </row>
    <row r="62" spans="1:21" ht="15.75" thickBot="1">
      <c r="A62" s="96" t="s">
        <v>12</v>
      </c>
      <c r="B62" s="97">
        <v>2086724</v>
      </c>
      <c r="C62" s="90" t="s">
        <v>13</v>
      </c>
      <c r="D62" s="91"/>
      <c r="E62" s="91"/>
      <c r="F62" s="98"/>
      <c r="G62" s="99"/>
      <c r="H62" s="3"/>
      <c r="P62" s="44"/>
      <c r="Q62" s="44"/>
      <c r="R62" s="44"/>
      <c r="S62" s="44"/>
      <c r="T62" s="44"/>
      <c r="U62" s="44"/>
    </row>
    <row r="63" spans="1:8" ht="13.5" customHeight="1">
      <c r="A63" s="34"/>
      <c r="B63" s="23"/>
      <c r="C63" s="23"/>
      <c r="D63" s="24"/>
      <c r="E63" s="24"/>
      <c r="F63" s="35"/>
      <c r="G63" s="36"/>
      <c r="H63" s="3"/>
    </row>
    <row r="64" spans="1:8" ht="13.5" customHeight="1" thickBot="1">
      <c r="A64" s="34"/>
      <c r="B64" s="23"/>
      <c r="C64" s="23"/>
      <c r="D64" s="24"/>
      <c r="E64" s="24"/>
      <c r="F64" s="35"/>
      <c r="G64" s="36"/>
      <c r="H64" s="3"/>
    </row>
    <row r="65" spans="1:21" ht="13.5" customHeight="1">
      <c r="A65" s="100"/>
      <c r="B65" s="101"/>
      <c r="C65" s="114" t="s">
        <v>24</v>
      </c>
      <c r="D65" s="102"/>
      <c r="E65" s="102"/>
      <c r="F65" s="103"/>
      <c r="G65" s="104"/>
      <c r="H65" s="3"/>
      <c r="P65" s="56" t="s">
        <v>40</v>
      </c>
      <c r="Q65" s="56" t="s">
        <v>36</v>
      </c>
      <c r="R65" s="56" t="s">
        <v>37</v>
      </c>
      <c r="S65" s="56" t="s">
        <v>38</v>
      </c>
      <c r="T65" s="56" t="s">
        <v>39</v>
      </c>
      <c r="U65" s="56"/>
    </row>
    <row r="66" spans="1:21" ht="13.5" customHeight="1">
      <c r="A66" s="105"/>
      <c r="B66" s="9"/>
      <c r="C66" s="9"/>
      <c r="D66" s="6"/>
      <c r="E66" s="6"/>
      <c r="F66" s="37"/>
      <c r="G66" s="74"/>
      <c r="H66" s="3"/>
      <c r="P66" s="44"/>
      <c r="Q66" s="44"/>
      <c r="R66" s="44"/>
      <c r="S66" s="44"/>
      <c r="T66" s="44"/>
      <c r="U66" s="44"/>
    </row>
    <row r="67" spans="1:21" ht="13.5" customHeight="1">
      <c r="A67" s="73" t="s">
        <v>5</v>
      </c>
      <c r="B67" s="8"/>
      <c r="C67" s="9"/>
      <c r="D67" s="6"/>
      <c r="E67" s="6"/>
      <c r="F67" s="7"/>
      <c r="G67" s="74"/>
      <c r="H67" s="3"/>
      <c r="P67" s="44"/>
      <c r="Q67" s="44"/>
      <c r="R67" s="44"/>
      <c r="S67" s="44"/>
      <c r="T67" s="44"/>
      <c r="U67" s="44"/>
    </row>
    <row r="68" spans="1:21" ht="13.5" customHeight="1">
      <c r="A68" s="73"/>
      <c r="B68" s="8"/>
      <c r="C68" s="9"/>
      <c r="D68" s="6"/>
      <c r="E68" s="6"/>
      <c r="F68" s="7"/>
      <c r="G68" s="74"/>
      <c r="H68" s="3"/>
      <c r="P68" s="44"/>
      <c r="Q68" s="44"/>
      <c r="R68" s="44"/>
      <c r="S68" s="44"/>
      <c r="T68" s="44"/>
      <c r="U68" s="44"/>
    </row>
    <row r="69" spans="1:21" ht="13.5" customHeight="1">
      <c r="A69" s="73" t="s">
        <v>9</v>
      </c>
      <c r="B69" s="8"/>
      <c r="C69" s="21"/>
      <c r="D69" s="21"/>
      <c r="E69" s="21"/>
      <c r="F69" s="38"/>
      <c r="G69" s="106"/>
      <c r="H69" s="3"/>
      <c r="P69" s="44"/>
      <c r="Q69" s="44"/>
      <c r="R69" s="44"/>
      <c r="S69" s="44"/>
      <c r="T69" s="44"/>
      <c r="U69" s="44"/>
    </row>
    <row r="70" spans="1:21" ht="13.5" customHeight="1">
      <c r="A70" s="76" t="s">
        <v>10</v>
      </c>
      <c r="B70" s="28" t="s">
        <v>44</v>
      </c>
      <c r="C70" s="21"/>
      <c r="D70" s="21"/>
      <c r="E70" s="21"/>
      <c r="F70" s="65">
        <v>2962</v>
      </c>
      <c r="G70" s="106"/>
      <c r="H70" s="3"/>
      <c r="P70" s="44"/>
      <c r="Q70" s="44"/>
      <c r="R70" s="44"/>
      <c r="S70" s="58"/>
      <c r="T70" s="44"/>
      <c r="U70" s="44"/>
    </row>
    <row r="71" spans="1:21" s="19" customFormat="1" ht="15">
      <c r="A71" s="76" t="s">
        <v>6</v>
      </c>
      <c r="B71" s="28" t="s">
        <v>25</v>
      </c>
      <c r="C71" s="16"/>
      <c r="D71" s="17"/>
      <c r="E71" s="17"/>
      <c r="F71" s="65">
        <v>306</v>
      </c>
      <c r="G71" s="80"/>
      <c r="H71" s="18"/>
      <c r="I71" s="19">
        <v>8419076</v>
      </c>
      <c r="J71" s="19">
        <v>94111</v>
      </c>
      <c r="K71" s="22">
        <f>+F71</f>
        <v>306</v>
      </c>
      <c r="P71" s="44">
        <v>2000</v>
      </c>
      <c r="Q71" s="44">
        <v>8419076</v>
      </c>
      <c r="R71" s="44">
        <v>94111</v>
      </c>
      <c r="S71" s="44">
        <v>219</v>
      </c>
      <c r="T71" s="55"/>
      <c r="U71" s="55"/>
    </row>
    <row r="72" spans="1:21" s="19" customFormat="1" ht="15">
      <c r="A72" s="76" t="s">
        <v>6</v>
      </c>
      <c r="B72" s="28" t="s">
        <v>26</v>
      </c>
      <c r="C72" s="16"/>
      <c r="D72" s="17"/>
      <c r="E72" s="17"/>
      <c r="F72" s="65">
        <v>212</v>
      </c>
      <c r="G72" s="80"/>
      <c r="H72" s="18"/>
      <c r="I72" s="19">
        <v>8419076</v>
      </c>
      <c r="J72" s="19">
        <v>94111</v>
      </c>
      <c r="K72" s="20">
        <v>320.04</v>
      </c>
      <c r="P72" s="44"/>
      <c r="Q72" s="44"/>
      <c r="R72" s="44"/>
      <c r="S72" s="44"/>
      <c r="T72" s="55"/>
      <c r="U72" s="61">
        <f>S70+S71+S72</f>
        <v>219</v>
      </c>
    </row>
    <row r="73" spans="1:21" s="19" customFormat="1" ht="15">
      <c r="A73" s="76"/>
      <c r="B73" s="28"/>
      <c r="C73" s="16"/>
      <c r="D73" s="17"/>
      <c r="E73" s="17"/>
      <c r="F73" s="65"/>
      <c r="G73" s="77">
        <f>SUM(F70:F72)</f>
        <v>3480</v>
      </c>
      <c r="H73" s="18"/>
      <c r="K73" s="20"/>
      <c r="P73" s="55"/>
      <c r="Q73" s="55"/>
      <c r="R73" s="55"/>
      <c r="S73" s="55"/>
      <c r="T73" s="55"/>
      <c r="U73" s="55"/>
    </row>
    <row r="74" spans="1:21" ht="13.5" customHeight="1">
      <c r="A74" s="81"/>
      <c r="B74" s="52" t="s">
        <v>11</v>
      </c>
      <c r="C74" s="52"/>
      <c r="D74" s="53"/>
      <c r="E74" s="53"/>
      <c r="F74" s="68">
        <f>SUM(F69:F73)</f>
        <v>3480</v>
      </c>
      <c r="G74" s="82">
        <f>SUM(G69:G73)</f>
        <v>3480</v>
      </c>
      <c r="H74" s="3"/>
      <c r="P74" s="56" t="s">
        <v>40</v>
      </c>
      <c r="Q74" s="56" t="s">
        <v>36</v>
      </c>
      <c r="R74" s="56" t="s">
        <v>37</v>
      </c>
      <c r="S74" s="56" t="s">
        <v>38</v>
      </c>
      <c r="T74" s="56" t="s">
        <v>39</v>
      </c>
      <c r="U74" s="56"/>
    </row>
    <row r="75" spans="1:21" ht="13.5" customHeight="1">
      <c r="A75" s="83"/>
      <c r="B75" s="23"/>
      <c r="C75" s="23"/>
      <c r="D75" s="24"/>
      <c r="E75" s="24"/>
      <c r="F75" s="35"/>
      <c r="G75" s="109"/>
      <c r="H75" s="3"/>
      <c r="P75" s="44"/>
      <c r="Q75" s="44"/>
      <c r="R75" s="44"/>
      <c r="S75" s="44"/>
      <c r="T75" s="44"/>
      <c r="U75" s="44"/>
    </row>
    <row r="76" spans="1:21" s="19" customFormat="1" ht="15">
      <c r="A76" s="85" t="s">
        <v>66</v>
      </c>
      <c r="B76" s="17"/>
      <c r="C76" s="17"/>
      <c r="D76" s="17"/>
      <c r="E76" s="17"/>
      <c r="F76" s="33"/>
      <c r="G76" s="95"/>
      <c r="H76" s="18"/>
      <c r="P76" s="44"/>
      <c r="Q76" s="44"/>
      <c r="R76" s="44"/>
      <c r="S76" s="62"/>
      <c r="T76" s="44"/>
      <c r="U76" s="44"/>
    </row>
    <row r="77" spans="1:21" s="19" customFormat="1" ht="15">
      <c r="A77" s="17" t="s">
        <v>68</v>
      </c>
      <c r="B77" s="27"/>
      <c r="C77" s="16" t="s">
        <v>69</v>
      </c>
      <c r="D77" s="17"/>
      <c r="E77" s="17"/>
      <c r="F77" s="65"/>
      <c r="G77" s="65"/>
      <c r="H77" s="18"/>
      <c r="P77" s="44"/>
      <c r="Q77" s="44"/>
      <c r="R77" s="44"/>
      <c r="S77" s="62"/>
      <c r="T77" s="44"/>
      <c r="U77" s="44"/>
    </row>
    <row r="78" spans="1:21" s="19" customFormat="1" ht="15">
      <c r="A78" s="86"/>
      <c r="B78" s="27"/>
      <c r="C78" s="16"/>
      <c r="D78" s="17"/>
      <c r="E78" s="17"/>
      <c r="F78" s="40"/>
      <c r="G78" s="80"/>
      <c r="H78" s="18"/>
      <c r="P78" s="44"/>
      <c r="Q78" s="44"/>
      <c r="R78" s="44"/>
      <c r="S78" s="62"/>
      <c r="T78" s="44"/>
      <c r="U78" s="44"/>
    </row>
    <row r="79" spans="1:21" s="19" customFormat="1" ht="15">
      <c r="A79" s="86" t="s">
        <v>15</v>
      </c>
      <c r="B79" s="27"/>
      <c r="C79" s="16"/>
      <c r="D79" s="17"/>
      <c r="E79" s="17"/>
      <c r="F79" s="67"/>
      <c r="G79" s="80"/>
      <c r="H79" s="18"/>
      <c r="P79" s="44"/>
      <c r="Q79" s="44"/>
      <c r="R79" s="44"/>
      <c r="S79" s="62"/>
      <c r="T79" s="44"/>
      <c r="U79" s="44"/>
    </row>
    <row r="80" spans="1:21" s="19" customFormat="1" ht="15">
      <c r="A80" s="76" t="s">
        <v>10</v>
      </c>
      <c r="B80" s="11" t="s">
        <v>45</v>
      </c>
      <c r="C80" s="16"/>
      <c r="D80" s="17"/>
      <c r="E80" s="17"/>
      <c r="F80" s="65">
        <v>2332</v>
      </c>
      <c r="G80" s="80"/>
      <c r="H80" s="18"/>
      <c r="P80" s="44"/>
      <c r="Q80" s="44"/>
      <c r="R80" s="44"/>
      <c r="S80" s="62"/>
      <c r="T80" s="44"/>
      <c r="U80" s="44"/>
    </row>
    <row r="81" spans="1:21" s="19" customFormat="1" ht="15">
      <c r="A81" s="76" t="s">
        <v>6</v>
      </c>
      <c r="B81" s="11" t="s">
        <v>16</v>
      </c>
      <c r="C81" s="16"/>
      <c r="D81" s="17"/>
      <c r="E81" s="17"/>
      <c r="F81" s="65">
        <v>167</v>
      </c>
      <c r="G81" s="88"/>
      <c r="H81" s="18"/>
      <c r="I81" s="19">
        <v>512172</v>
      </c>
      <c r="J81" s="19">
        <v>8411261</v>
      </c>
      <c r="K81" s="20">
        <f>+F81</f>
        <v>167</v>
      </c>
      <c r="P81" s="44"/>
      <c r="Q81" s="44"/>
      <c r="R81" s="44"/>
      <c r="S81" s="62"/>
      <c r="T81" s="44"/>
      <c r="U81" s="44"/>
    </row>
    <row r="82" spans="1:21" s="19" customFormat="1" ht="15">
      <c r="A82" s="86"/>
      <c r="B82" s="27"/>
      <c r="C82" s="16"/>
      <c r="D82" s="17"/>
      <c r="E82" s="17"/>
      <c r="F82" s="65"/>
      <c r="G82" s="89">
        <f>SUM(F80:F82)</f>
        <v>2499</v>
      </c>
      <c r="H82" s="18"/>
      <c r="P82" s="44"/>
      <c r="Q82" s="44"/>
      <c r="R82" s="44"/>
      <c r="S82" s="62"/>
      <c r="T82" s="44"/>
      <c r="U82" s="44"/>
    </row>
    <row r="83" spans="1:21" s="19" customFormat="1" ht="15">
      <c r="A83" s="86" t="s">
        <v>27</v>
      </c>
      <c r="B83" s="27"/>
      <c r="C83" s="16"/>
      <c r="D83" s="17"/>
      <c r="E83" s="17"/>
      <c r="F83" s="65"/>
      <c r="G83" s="89"/>
      <c r="H83" s="18"/>
      <c r="P83" s="44"/>
      <c r="Q83" s="44"/>
      <c r="R83" s="44"/>
      <c r="S83" s="44"/>
      <c r="T83" s="44"/>
      <c r="U83" s="44"/>
    </row>
    <row r="84" spans="1:21" s="19" customFormat="1" ht="15">
      <c r="A84" s="76" t="s">
        <v>10</v>
      </c>
      <c r="B84" s="11" t="s">
        <v>46</v>
      </c>
      <c r="C84" s="16"/>
      <c r="D84" s="17"/>
      <c r="E84" s="17"/>
      <c r="F84" s="65">
        <v>630</v>
      </c>
      <c r="G84" s="89"/>
      <c r="H84" s="18"/>
      <c r="P84" s="44"/>
      <c r="Q84" s="44"/>
      <c r="R84" s="44"/>
      <c r="S84" s="44"/>
      <c r="T84" s="44"/>
      <c r="U84" s="44"/>
    </row>
    <row r="85" spans="1:21" s="19" customFormat="1" ht="15">
      <c r="A85" s="76" t="s">
        <v>6</v>
      </c>
      <c r="B85" s="11" t="s">
        <v>17</v>
      </c>
      <c r="C85" s="16"/>
      <c r="D85" s="17"/>
      <c r="E85" s="17"/>
      <c r="F85" s="65">
        <v>45</v>
      </c>
      <c r="G85" s="89"/>
      <c r="H85" s="18"/>
      <c r="I85" s="19">
        <v>531124</v>
      </c>
      <c r="J85" s="19">
        <v>8411261</v>
      </c>
      <c r="K85" s="20">
        <v>68.04</v>
      </c>
      <c r="P85" s="44"/>
      <c r="Q85" s="44"/>
      <c r="R85" s="44"/>
      <c r="S85" s="62"/>
      <c r="T85" s="44"/>
      <c r="U85" s="44"/>
    </row>
    <row r="86" spans="1:21" s="19" customFormat="1" ht="15">
      <c r="A86" s="76"/>
      <c r="B86" s="11"/>
      <c r="C86" s="16"/>
      <c r="D86" s="17"/>
      <c r="E86" s="17"/>
      <c r="F86" s="65"/>
      <c r="G86" s="89">
        <f>SUM(F84:F86)</f>
        <v>675</v>
      </c>
      <c r="H86" s="18"/>
      <c r="P86" s="44"/>
      <c r="Q86" s="44"/>
      <c r="R86" s="44"/>
      <c r="S86" s="44"/>
      <c r="T86" s="44"/>
      <c r="U86" s="44"/>
    </row>
    <row r="87" spans="1:21" s="19" customFormat="1" ht="15">
      <c r="A87" s="86" t="s">
        <v>28</v>
      </c>
      <c r="B87" s="11"/>
      <c r="C87" s="16"/>
      <c r="D87" s="17"/>
      <c r="E87" s="17"/>
      <c r="F87" s="65"/>
      <c r="G87" s="89"/>
      <c r="H87" s="18"/>
      <c r="P87" s="44"/>
      <c r="Q87" s="44"/>
      <c r="R87" s="44"/>
      <c r="S87" s="44"/>
      <c r="T87" s="44"/>
      <c r="U87" s="44"/>
    </row>
    <row r="88" spans="1:21" s="19" customFormat="1" ht="15">
      <c r="A88" s="76" t="s">
        <v>6</v>
      </c>
      <c r="B88" s="48" t="s">
        <v>7</v>
      </c>
      <c r="C88" s="16"/>
      <c r="D88" s="17"/>
      <c r="E88" s="17"/>
      <c r="F88" s="65">
        <v>46</v>
      </c>
      <c r="G88" s="122"/>
      <c r="H88" s="3"/>
      <c r="I88" s="43">
        <v>8821111</v>
      </c>
      <c r="J88" s="44">
        <v>5831112</v>
      </c>
      <c r="K88" s="13">
        <v>228.561</v>
      </c>
      <c r="P88" s="44">
        <v>2000</v>
      </c>
      <c r="Q88" s="44">
        <v>8821111</v>
      </c>
      <c r="R88" s="44">
        <v>5831112</v>
      </c>
      <c r="S88" s="44">
        <v>69</v>
      </c>
      <c r="T88" s="44"/>
      <c r="U88" s="44"/>
    </row>
    <row r="89" spans="1:21" s="19" customFormat="1" ht="15">
      <c r="A89" s="76" t="s">
        <v>6</v>
      </c>
      <c r="B89" s="48" t="s">
        <v>8</v>
      </c>
      <c r="C89" s="16"/>
      <c r="D89" s="17"/>
      <c r="E89" s="17"/>
      <c r="F89" s="65">
        <v>164</v>
      </c>
      <c r="G89" s="122"/>
      <c r="H89" s="3"/>
      <c r="I89" s="43">
        <v>8821111</v>
      </c>
      <c r="J89" s="44">
        <v>5831121</v>
      </c>
      <c r="K89" s="13">
        <v>477.888</v>
      </c>
      <c r="P89" s="44">
        <v>2000</v>
      </c>
      <c r="Q89" s="44">
        <v>8821111</v>
      </c>
      <c r="R89" s="44">
        <v>5831121</v>
      </c>
      <c r="S89" s="44">
        <v>68</v>
      </c>
      <c r="T89" s="44"/>
      <c r="U89" s="44"/>
    </row>
    <row r="90" spans="1:21" s="19" customFormat="1" ht="15">
      <c r="A90" s="76" t="s">
        <v>6</v>
      </c>
      <c r="B90" s="48" t="s">
        <v>33</v>
      </c>
      <c r="C90" s="16"/>
      <c r="D90" s="17"/>
      <c r="E90" s="17"/>
      <c r="F90" s="65">
        <v>96</v>
      </c>
      <c r="G90" s="89">
        <f>SUM(F88:F90)</f>
        <v>306</v>
      </c>
      <c r="H90" s="3"/>
      <c r="I90" s="43">
        <v>8821131</v>
      </c>
      <c r="J90" s="44">
        <v>5831141</v>
      </c>
      <c r="K90" s="13">
        <v>234.505</v>
      </c>
      <c r="P90" s="44">
        <v>2000</v>
      </c>
      <c r="Q90" s="44">
        <v>8821131</v>
      </c>
      <c r="R90" s="44">
        <v>5831141</v>
      </c>
      <c r="S90" s="44">
        <v>82</v>
      </c>
      <c r="T90" s="44"/>
      <c r="U90" s="44">
        <f>S88+S89+S90</f>
        <v>219</v>
      </c>
    </row>
    <row r="91" spans="1:21" s="19" customFormat="1" ht="15">
      <c r="A91" s="76"/>
      <c r="B91" s="42"/>
      <c r="C91" s="16"/>
      <c r="D91" s="17"/>
      <c r="E91" s="17"/>
      <c r="F91" s="33"/>
      <c r="G91" s="80"/>
      <c r="H91" s="18"/>
      <c r="P91" s="44"/>
      <c r="Q91" s="44"/>
      <c r="R91" s="44"/>
      <c r="S91" s="44"/>
      <c r="T91" s="44"/>
      <c r="U91" s="44"/>
    </row>
    <row r="92" spans="1:21" ht="15">
      <c r="A92" s="92"/>
      <c r="B92" s="50" t="s">
        <v>23</v>
      </c>
      <c r="C92" s="51"/>
      <c r="D92" s="51"/>
      <c r="E92" s="51"/>
      <c r="F92" s="68">
        <f>SUM(F79:F91)</f>
        <v>3480</v>
      </c>
      <c r="G92" s="82">
        <f>SUM(G79:G91)</f>
        <v>3480</v>
      </c>
      <c r="H92" s="3"/>
      <c r="P92" s="44"/>
      <c r="Q92" s="44"/>
      <c r="R92" s="44"/>
      <c r="S92" s="44"/>
      <c r="T92" s="44"/>
      <c r="U92" s="44"/>
    </row>
    <row r="93" spans="1:21" ht="12.75">
      <c r="A93" s="93"/>
      <c r="B93" s="1"/>
      <c r="C93" s="31"/>
      <c r="D93" s="31"/>
      <c r="E93" s="31"/>
      <c r="F93" s="45"/>
      <c r="G93" s="110"/>
      <c r="H93" s="3"/>
      <c r="P93" s="44"/>
      <c r="Q93" s="44"/>
      <c r="R93" s="44"/>
      <c r="S93" s="44"/>
      <c r="T93" s="44"/>
      <c r="U93" s="44"/>
    </row>
    <row r="94" spans="1:21" ht="15">
      <c r="A94" s="85" t="s">
        <v>66</v>
      </c>
      <c r="B94" s="17"/>
      <c r="C94" s="17"/>
      <c r="D94" s="17"/>
      <c r="E94" s="17"/>
      <c r="F94" s="33"/>
      <c r="G94" s="95"/>
      <c r="H94" s="3"/>
      <c r="P94" s="44"/>
      <c r="Q94" s="44"/>
      <c r="R94" s="44"/>
      <c r="S94" s="44"/>
      <c r="T94" s="44"/>
      <c r="U94" s="44"/>
    </row>
    <row r="95" spans="1:21" ht="15.75" thickBot="1">
      <c r="A95" s="96" t="s">
        <v>67</v>
      </c>
      <c r="B95" s="97"/>
      <c r="C95" s="90" t="s">
        <v>69</v>
      </c>
      <c r="D95" s="91"/>
      <c r="E95" s="91"/>
      <c r="F95" s="98"/>
      <c r="G95" s="99">
        <f>+G74-G92</f>
        <v>0</v>
      </c>
      <c r="H95" s="3"/>
      <c r="P95" s="44"/>
      <c r="Q95" s="44"/>
      <c r="R95" s="44"/>
      <c r="S95" s="44"/>
      <c r="T95" s="44"/>
      <c r="U95" s="44"/>
    </row>
    <row r="96" spans="1:8" ht="13.5" customHeight="1" thickBot="1">
      <c r="A96" s="34"/>
      <c r="B96" s="23"/>
      <c r="C96" s="23"/>
      <c r="D96" s="24"/>
      <c r="E96" s="24"/>
      <c r="F96" s="35"/>
      <c r="G96" s="36"/>
      <c r="H96" s="3"/>
    </row>
    <row r="97" spans="1:21" ht="13.5" customHeight="1">
      <c r="A97" s="100"/>
      <c r="B97" s="111"/>
      <c r="C97" s="114" t="s">
        <v>29</v>
      </c>
      <c r="D97" s="102"/>
      <c r="E97" s="102"/>
      <c r="F97" s="103"/>
      <c r="G97" s="104"/>
      <c r="H97" s="3"/>
      <c r="P97" s="56" t="s">
        <v>40</v>
      </c>
      <c r="Q97" s="56" t="s">
        <v>36</v>
      </c>
      <c r="R97" s="56" t="s">
        <v>37</v>
      </c>
      <c r="S97" s="56" t="s">
        <v>38</v>
      </c>
      <c r="T97" s="56" t="s">
        <v>39</v>
      </c>
      <c r="U97" s="56"/>
    </row>
    <row r="98" spans="1:21" ht="13.5" customHeight="1">
      <c r="A98" s="73"/>
      <c r="B98" s="8"/>
      <c r="C98" s="9"/>
      <c r="D98" s="6"/>
      <c r="E98" s="6"/>
      <c r="F98" s="7"/>
      <c r="G98" s="74"/>
      <c r="H98" s="3"/>
      <c r="P98" s="44"/>
      <c r="Q98" s="44"/>
      <c r="R98" s="44"/>
      <c r="S98" s="44"/>
      <c r="T98" s="44"/>
      <c r="U98" s="44"/>
    </row>
    <row r="99" spans="1:21" ht="13.5" customHeight="1">
      <c r="A99" s="73" t="s">
        <v>9</v>
      </c>
      <c r="B99" s="8"/>
      <c r="C99" s="21"/>
      <c r="D99" s="21"/>
      <c r="E99" s="21"/>
      <c r="F99" s="38"/>
      <c r="G99" s="106"/>
      <c r="H99" s="3"/>
      <c r="P99" s="44"/>
      <c r="Q99" s="44"/>
      <c r="R99" s="44"/>
      <c r="S99" s="44"/>
      <c r="T99" s="44"/>
      <c r="U99" s="44"/>
    </row>
    <row r="100" spans="1:21" ht="13.5" customHeight="1">
      <c r="A100" s="76" t="s">
        <v>6</v>
      </c>
      <c r="B100" s="28" t="s">
        <v>26</v>
      </c>
      <c r="C100" s="21"/>
      <c r="D100" s="21"/>
      <c r="E100" s="21"/>
      <c r="F100" s="65">
        <v>697</v>
      </c>
      <c r="G100" s="80"/>
      <c r="H100" s="3"/>
      <c r="I100" s="4">
        <v>8419076</v>
      </c>
      <c r="J100" s="4">
        <v>94111</v>
      </c>
      <c r="K100" s="20">
        <v>1132.84</v>
      </c>
      <c r="P100" s="44"/>
      <c r="Q100" s="44"/>
      <c r="R100" s="44"/>
      <c r="S100" s="44"/>
      <c r="T100" s="44"/>
      <c r="U100" s="44"/>
    </row>
    <row r="101" spans="1:21" ht="13.5" customHeight="1">
      <c r="A101" s="76" t="s">
        <v>6</v>
      </c>
      <c r="B101" s="28" t="s">
        <v>55</v>
      </c>
      <c r="C101" s="21"/>
      <c r="D101" s="21"/>
      <c r="E101" s="21"/>
      <c r="F101" s="65">
        <v>3810</v>
      </c>
      <c r="G101" s="80"/>
      <c r="H101" s="3"/>
      <c r="K101" s="20"/>
      <c r="P101" s="44"/>
      <c r="Q101" s="44"/>
      <c r="R101" s="44"/>
      <c r="S101" s="44"/>
      <c r="T101" s="44"/>
      <c r="U101" s="63"/>
    </row>
    <row r="102" spans="1:21" ht="13.5" customHeight="1">
      <c r="A102" s="76"/>
      <c r="B102" s="28"/>
      <c r="C102" s="21"/>
      <c r="D102" s="21"/>
      <c r="E102" s="21"/>
      <c r="F102" s="33"/>
      <c r="G102" s="77">
        <f>SUM(F100:F102)</f>
        <v>4507</v>
      </c>
      <c r="H102" s="3"/>
      <c r="I102" s="4">
        <v>8419076</v>
      </c>
      <c r="J102" s="4">
        <v>94111</v>
      </c>
      <c r="K102" s="46">
        <f>+F102</f>
        <v>0</v>
      </c>
      <c r="P102" s="44"/>
      <c r="Q102" s="44"/>
      <c r="R102" s="44"/>
      <c r="S102" s="44"/>
      <c r="T102" s="44"/>
      <c r="U102" s="44"/>
    </row>
    <row r="103" spans="1:21" ht="14.25">
      <c r="A103" s="107"/>
      <c r="B103" s="21"/>
      <c r="C103" s="21"/>
      <c r="D103" s="21"/>
      <c r="E103" s="21"/>
      <c r="F103" s="123"/>
      <c r="G103" s="108"/>
      <c r="P103" s="44"/>
      <c r="Q103" s="44"/>
      <c r="R103" s="44"/>
      <c r="S103" s="44"/>
      <c r="T103" s="44"/>
      <c r="U103" s="44"/>
    </row>
    <row r="104" spans="1:21" ht="13.5" customHeight="1">
      <c r="A104" s="81"/>
      <c r="B104" s="52" t="s">
        <v>11</v>
      </c>
      <c r="C104" s="52"/>
      <c r="D104" s="53"/>
      <c r="E104" s="53"/>
      <c r="F104" s="68">
        <f>SUM(F99:F103)</f>
        <v>4507</v>
      </c>
      <c r="G104" s="82">
        <f>SUM(G97:G103)</f>
        <v>4507</v>
      </c>
      <c r="H104" s="3"/>
      <c r="P104" s="44"/>
      <c r="Q104" s="44"/>
      <c r="R104" s="44"/>
      <c r="S104" s="44"/>
      <c r="T104" s="44"/>
      <c r="U104" s="44"/>
    </row>
    <row r="105" spans="1:21" ht="13.5" customHeight="1">
      <c r="A105" s="83"/>
      <c r="B105" s="23"/>
      <c r="C105" s="23"/>
      <c r="D105" s="24"/>
      <c r="E105" s="24"/>
      <c r="F105" s="35"/>
      <c r="G105" s="109"/>
      <c r="H105" s="3"/>
      <c r="P105" s="44"/>
      <c r="Q105" s="44"/>
      <c r="R105" s="44"/>
      <c r="S105" s="44"/>
      <c r="T105" s="44"/>
      <c r="U105" s="44"/>
    </row>
    <row r="106" spans="1:21" s="19" customFormat="1" ht="15">
      <c r="A106" s="85" t="s">
        <v>70</v>
      </c>
      <c r="B106" s="17"/>
      <c r="C106" s="17"/>
      <c r="D106" s="17"/>
      <c r="E106" s="17"/>
      <c r="F106" s="40"/>
      <c r="G106" s="80"/>
      <c r="H106" s="18"/>
      <c r="P106" s="55"/>
      <c r="Q106" s="55"/>
      <c r="R106" s="55"/>
      <c r="S106" s="55"/>
      <c r="T106" s="55"/>
      <c r="U106" s="55"/>
    </row>
    <row r="107" spans="1:21" s="19" customFormat="1" ht="15">
      <c r="A107" s="86" t="s">
        <v>12</v>
      </c>
      <c r="B107" s="27">
        <v>182013</v>
      </c>
      <c r="C107" s="16" t="s">
        <v>13</v>
      </c>
      <c r="D107" s="17"/>
      <c r="E107" s="17"/>
      <c r="F107" s="40"/>
      <c r="G107" s="80"/>
      <c r="H107" s="18"/>
      <c r="P107" s="56" t="s">
        <v>40</v>
      </c>
      <c r="Q107" s="56" t="s">
        <v>36</v>
      </c>
      <c r="R107" s="56" t="s">
        <v>37</v>
      </c>
      <c r="S107" s="56" t="s">
        <v>38</v>
      </c>
      <c r="T107" s="56" t="s">
        <v>39</v>
      </c>
      <c r="U107" s="56"/>
    </row>
    <row r="108" spans="1:21" s="19" customFormat="1" ht="15">
      <c r="A108" s="86"/>
      <c r="B108" s="27"/>
      <c r="C108" s="16"/>
      <c r="D108" s="17"/>
      <c r="E108" s="17"/>
      <c r="F108" s="40"/>
      <c r="G108" s="80"/>
      <c r="H108" s="18"/>
      <c r="P108" s="55"/>
      <c r="Q108" s="55"/>
      <c r="R108" s="55"/>
      <c r="S108" s="55"/>
      <c r="T108" s="55"/>
      <c r="U108" s="55"/>
    </row>
    <row r="109" spans="1:21" s="19" customFormat="1" ht="15">
      <c r="A109" s="86" t="s">
        <v>15</v>
      </c>
      <c r="B109" s="27"/>
      <c r="C109" s="16"/>
      <c r="D109" s="17"/>
      <c r="E109" s="17"/>
      <c r="F109" s="40"/>
      <c r="G109" s="80"/>
      <c r="H109" s="18"/>
      <c r="P109" s="55"/>
      <c r="Q109" s="55"/>
      <c r="R109" s="55"/>
      <c r="S109" s="55"/>
      <c r="T109" s="55"/>
      <c r="U109" s="55"/>
    </row>
    <row r="110" spans="1:21" s="19" customFormat="1" ht="15">
      <c r="A110" s="76" t="s">
        <v>6</v>
      </c>
      <c r="B110" s="11" t="s">
        <v>16</v>
      </c>
      <c r="C110" s="16"/>
      <c r="D110" s="17"/>
      <c r="E110" s="17"/>
      <c r="F110" s="65">
        <v>549</v>
      </c>
      <c r="G110" s="88"/>
      <c r="H110" s="18"/>
      <c r="I110" s="19" t="s">
        <v>30</v>
      </c>
      <c r="J110" s="19">
        <v>512173</v>
      </c>
      <c r="K110" s="20">
        <f>+F110</f>
        <v>549</v>
      </c>
      <c r="P110" s="44"/>
      <c r="Q110" s="44"/>
      <c r="R110" s="44"/>
      <c r="S110" s="44"/>
      <c r="T110" s="44"/>
      <c r="U110" s="55"/>
    </row>
    <row r="111" spans="1:21" s="19" customFormat="1" ht="15">
      <c r="A111" s="76" t="s">
        <v>10</v>
      </c>
      <c r="B111" s="11" t="s">
        <v>56</v>
      </c>
      <c r="C111" s="16"/>
      <c r="D111" s="17"/>
      <c r="E111" s="17"/>
      <c r="F111" s="65">
        <v>3000</v>
      </c>
      <c r="G111" s="89">
        <f>SUM(F110:F111)</f>
        <v>3549</v>
      </c>
      <c r="H111" s="18"/>
      <c r="K111" s="20"/>
      <c r="P111" s="44"/>
      <c r="Q111" s="44"/>
      <c r="R111" s="44"/>
      <c r="S111" s="44"/>
      <c r="T111" s="44"/>
      <c r="U111" s="55"/>
    </row>
    <row r="112" spans="1:21" s="19" customFormat="1" ht="15">
      <c r="A112" s="86" t="s">
        <v>34</v>
      </c>
      <c r="B112" s="27"/>
      <c r="C112" s="16"/>
      <c r="D112" s="17"/>
      <c r="E112" s="17"/>
      <c r="F112" s="65"/>
      <c r="G112" s="89"/>
      <c r="H112" s="18"/>
      <c r="K112" s="20"/>
      <c r="P112" s="55"/>
      <c r="Q112" s="55"/>
      <c r="R112" s="55"/>
      <c r="S112" s="55"/>
      <c r="T112" s="55"/>
      <c r="U112" s="55"/>
    </row>
    <row r="113" spans="1:21" s="19" customFormat="1" ht="15">
      <c r="A113" s="76" t="s">
        <v>6</v>
      </c>
      <c r="B113" s="11" t="s">
        <v>17</v>
      </c>
      <c r="C113" s="16"/>
      <c r="D113" s="17"/>
      <c r="E113" s="17"/>
      <c r="F113" s="65">
        <v>148</v>
      </c>
      <c r="G113" s="89"/>
      <c r="H113" s="18"/>
      <c r="I113" s="19" t="s">
        <v>30</v>
      </c>
      <c r="J113" s="19">
        <v>531124</v>
      </c>
      <c r="K113" s="20">
        <v>240.84</v>
      </c>
      <c r="P113" s="44"/>
      <c r="Q113" s="44"/>
      <c r="R113" s="44"/>
      <c r="S113" s="44"/>
      <c r="T113" s="55"/>
      <c r="U113" s="55"/>
    </row>
    <row r="114" spans="1:21" s="19" customFormat="1" ht="15">
      <c r="A114" s="76" t="s">
        <v>10</v>
      </c>
      <c r="B114" s="11" t="s">
        <v>57</v>
      </c>
      <c r="C114" s="16"/>
      <c r="D114" s="17"/>
      <c r="E114" s="17"/>
      <c r="F114" s="65">
        <v>810</v>
      </c>
      <c r="G114" s="89">
        <f>SUM(F113:F114)</f>
        <v>958</v>
      </c>
      <c r="H114" s="18"/>
      <c r="K114" s="22"/>
      <c r="P114" s="44"/>
      <c r="Q114" s="44"/>
      <c r="R114" s="44"/>
      <c r="S114" s="44"/>
      <c r="T114" s="55"/>
      <c r="U114" s="55"/>
    </row>
    <row r="115" spans="1:21" s="19" customFormat="1" ht="15">
      <c r="A115" s="86"/>
      <c r="B115" s="27"/>
      <c r="C115" s="16"/>
      <c r="D115" s="17"/>
      <c r="E115" s="17"/>
      <c r="F115" s="33"/>
      <c r="G115" s="80"/>
      <c r="H115" s="18"/>
      <c r="K115" s="22"/>
      <c r="P115" s="55"/>
      <c r="Q115" s="55"/>
      <c r="R115" s="55"/>
      <c r="S115" s="55"/>
      <c r="T115" s="55"/>
      <c r="U115" s="55"/>
    </row>
    <row r="116" spans="1:21" ht="15">
      <c r="A116" s="92"/>
      <c r="B116" s="50" t="s">
        <v>23</v>
      </c>
      <c r="C116" s="51"/>
      <c r="D116" s="51"/>
      <c r="E116" s="51"/>
      <c r="F116" s="68">
        <f>SUM(F110:F115)</f>
        <v>4507</v>
      </c>
      <c r="G116" s="82">
        <f>SUM(G110:G115)</f>
        <v>4507</v>
      </c>
      <c r="H116" s="3"/>
      <c r="P116" s="44"/>
      <c r="Q116" s="44"/>
      <c r="R116" s="44"/>
      <c r="S116" s="44"/>
      <c r="T116" s="44"/>
      <c r="U116" s="44"/>
    </row>
    <row r="117" spans="1:21" ht="12.75">
      <c r="A117" s="93"/>
      <c r="B117" s="1"/>
      <c r="C117" s="31"/>
      <c r="D117" s="31"/>
      <c r="E117" s="31"/>
      <c r="F117" s="45"/>
      <c r="G117" s="110"/>
      <c r="H117" s="3"/>
      <c r="P117" s="44"/>
      <c r="Q117" s="44"/>
      <c r="R117" s="44"/>
      <c r="S117" s="44"/>
      <c r="T117" s="44"/>
      <c r="U117" s="44"/>
    </row>
    <row r="118" spans="1:21" ht="15">
      <c r="A118" s="85" t="s">
        <v>71</v>
      </c>
      <c r="B118" s="17"/>
      <c r="C118" s="17"/>
      <c r="D118" s="17"/>
      <c r="E118" s="17"/>
      <c r="F118" s="33"/>
      <c r="G118" s="95"/>
      <c r="H118" s="3"/>
      <c r="P118" s="44"/>
      <c r="Q118" s="44"/>
      <c r="R118" s="44"/>
      <c r="S118" s="44"/>
      <c r="T118" s="44"/>
      <c r="U118" s="44"/>
    </row>
    <row r="119" spans="1:21" ht="15.75" thickBot="1">
      <c r="A119" s="96" t="s">
        <v>12</v>
      </c>
      <c r="B119" s="97">
        <v>182013</v>
      </c>
      <c r="C119" s="90" t="s">
        <v>13</v>
      </c>
      <c r="D119" s="91"/>
      <c r="E119" s="91"/>
      <c r="F119" s="98"/>
      <c r="G119" s="99">
        <f>+G104-G116</f>
        <v>0</v>
      </c>
      <c r="H119" s="3"/>
      <c r="P119" s="44"/>
      <c r="Q119" s="44"/>
      <c r="R119" s="44"/>
      <c r="S119" s="44"/>
      <c r="T119" s="44"/>
      <c r="U119" s="44"/>
    </row>
    <row r="120" spans="1:21" ht="15.75" thickBot="1">
      <c r="A120" s="17"/>
      <c r="B120" s="27"/>
      <c r="C120" s="16"/>
      <c r="D120" s="17"/>
      <c r="E120" s="17"/>
      <c r="F120" s="65"/>
      <c r="G120" s="65"/>
      <c r="H120" s="3"/>
      <c r="P120" s="44"/>
      <c r="Q120" s="44"/>
      <c r="R120" s="44"/>
      <c r="S120" s="44"/>
      <c r="T120" s="44"/>
      <c r="U120" s="44"/>
    </row>
    <row r="121" spans="1:21" ht="15.75">
      <c r="A121" s="100"/>
      <c r="B121" s="111"/>
      <c r="C121" s="114" t="s">
        <v>31</v>
      </c>
      <c r="D121" s="102"/>
      <c r="E121" s="102"/>
      <c r="F121" s="103"/>
      <c r="G121" s="104"/>
      <c r="P121" s="56" t="s">
        <v>40</v>
      </c>
      <c r="Q121" s="56" t="s">
        <v>36</v>
      </c>
      <c r="R121" s="56" t="s">
        <v>37</v>
      </c>
      <c r="S121" s="56" t="s">
        <v>38</v>
      </c>
      <c r="T121" s="56" t="s">
        <v>39</v>
      </c>
      <c r="U121" s="56"/>
    </row>
    <row r="122" spans="1:21" ht="13.5" customHeight="1">
      <c r="A122" s="76"/>
      <c r="B122" s="28"/>
      <c r="C122" s="21"/>
      <c r="D122" s="21"/>
      <c r="E122" s="21"/>
      <c r="F122" s="40"/>
      <c r="G122" s="80"/>
      <c r="H122" s="3"/>
      <c r="P122" s="44"/>
      <c r="Q122" s="44"/>
      <c r="R122" s="44"/>
      <c r="S122" s="44"/>
      <c r="T122" s="44"/>
      <c r="U122" s="44"/>
    </row>
    <row r="123" spans="1:21" ht="15.75">
      <c r="A123" s="73" t="s">
        <v>9</v>
      </c>
      <c r="B123" s="8"/>
      <c r="C123" s="21"/>
      <c r="D123" s="21"/>
      <c r="E123" s="21"/>
      <c r="F123" s="38"/>
      <c r="G123" s="106"/>
      <c r="P123" s="44"/>
      <c r="Q123" s="44"/>
      <c r="R123" s="44"/>
      <c r="S123" s="44"/>
      <c r="T123" s="44"/>
      <c r="U123" s="44"/>
    </row>
    <row r="124" spans="1:21" ht="13.5" customHeight="1">
      <c r="A124" s="76" t="s">
        <v>6</v>
      </c>
      <c r="B124" s="28" t="s">
        <v>26</v>
      </c>
      <c r="C124" s="21"/>
      <c r="D124" s="21"/>
      <c r="E124" s="21"/>
      <c r="F124" s="65">
        <v>68</v>
      </c>
      <c r="G124" s="77">
        <v>68</v>
      </c>
      <c r="H124" s="3"/>
      <c r="I124" s="4">
        <v>8419076</v>
      </c>
      <c r="J124" s="4">
        <v>94111</v>
      </c>
      <c r="K124" s="20">
        <v>102.489</v>
      </c>
      <c r="P124" s="44"/>
      <c r="Q124" s="44"/>
      <c r="R124" s="44"/>
      <c r="S124" s="44"/>
      <c r="T124" s="44"/>
      <c r="U124" s="44"/>
    </row>
    <row r="125" spans="1:21" ht="13.5" customHeight="1">
      <c r="A125" s="76"/>
      <c r="B125" s="28"/>
      <c r="C125" s="21"/>
      <c r="D125" s="21"/>
      <c r="E125" s="21"/>
      <c r="F125" s="33"/>
      <c r="G125" s="80"/>
      <c r="H125" s="3"/>
      <c r="I125" s="4">
        <v>8419076</v>
      </c>
      <c r="J125" s="4">
        <v>94111</v>
      </c>
      <c r="K125" s="46">
        <f>+F125</f>
        <v>0</v>
      </c>
      <c r="P125" s="44"/>
      <c r="Q125" s="44"/>
      <c r="R125" s="44"/>
      <c r="S125" s="44"/>
      <c r="T125" s="44"/>
      <c r="U125" s="44"/>
    </row>
    <row r="126" spans="1:21" ht="15.75">
      <c r="A126" s="81"/>
      <c r="B126" s="52" t="s">
        <v>11</v>
      </c>
      <c r="C126" s="52"/>
      <c r="D126" s="53"/>
      <c r="E126" s="53"/>
      <c r="F126" s="68">
        <v>68</v>
      </c>
      <c r="G126" s="82">
        <v>68</v>
      </c>
      <c r="P126" s="44"/>
      <c r="Q126" s="44"/>
      <c r="R126" s="44"/>
      <c r="S126" s="44"/>
      <c r="T126" s="44"/>
      <c r="U126" s="44"/>
    </row>
    <row r="127" spans="1:21" ht="15.75">
      <c r="A127" s="83"/>
      <c r="B127" s="23"/>
      <c r="C127" s="23"/>
      <c r="D127" s="24"/>
      <c r="E127" s="24"/>
      <c r="F127" s="65"/>
      <c r="G127" s="109"/>
      <c r="P127" s="44"/>
      <c r="Q127" s="44"/>
      <c r="R127" s="44"/>
      <c r="S127" s="44"/>
      <c r="T127" s="44"/>
      <c r="U127" s="44"/>
    </row>
    <row r="128" spans="1:21" ht="15">
      <c r="A128" s="85" t="s">
        <v>72</v>
      </c>
      <c r="B128" s="17"/>
      <c r="C128" s="17"/>
      <c r="D128" s="17"/>
      <c r="E128" s="17"/>
      <c r="F128" s="40"/>
      <c r="G128" s="80"/>
      <c r="P128" s="44"/>
      <c r="Q128" s="44"/>
      <c r="R128" s="44"/>
      <c r="S128" s="44"/>
      <c r="T128" s="44"/>
      <c r="U128" s="44"/>
    </row>
    <row r="129" spans="1:21" ht="15">
      <c r="A129" s="86" t="s">
        <v>12</v>
      </c>
      <c r="B129" s="27">
        <v>27618</v>
      </c>
      <c r="C129" s="16" t="s">
        <v>13</v>
      </c>
      <c r="D129" s="17"/>
      <c r="E129" s="17"/>
      <c r="F129" s="40"/>
      <c r="G129" s="80"/>
      <c r="P129" s="44"/>
      <c r="Q129" s="44"/>
      <c r="R129" s="44"/>
      <c r="S129" s="44"/>
      <c r="T129" s="44"/>
      <c r="U129" s="44"/>
    </row>
    <row r="130" spans="1:21" ht="15">
      <c r="A130" s="86"/>
      <c r="B130" s="27"/>
      <c r="C130" s="16"/>
      <c r="D130" s="17"/>
      <c r="E130" s="17"/>
      <c r="F130" s="40"/>
      <c r="G130" s="80"/>
      <c r="P130" s="44"/>
      <c r="Q130" s="44"/>
      <c r="R130" s="44"/>
      <c r="S130" s="44"/>
      <c r="T130" s="44"/>
      <c r="U130" s="44"/>
    </row>
    <row r="131" spans="1:21" s="19" customFormat="1" ht="15">
      <c r="A131" s="86" t="s">
        <v>15</v>
      </c>
      <c r="B131" s="27"/>
      <c r="C131" s="16"/>
      <c r="D131" s="17"/>
      <c r="E131" s="17"/>
      <c r="F131" s="40"/>
      <c r="G131" s="77"/>
      <c r="H131" s="18"/>
      <c r="P131" s="55"/>
      <c r="Q131" s="55"/>
      <c r="R131" s="55"/>
      <c r="S131" s="55"/>
      <c r="T131" s="55"/>
      <c r="U131" s="55"/>
    </row>
    <row r="132" spans="1:21" s="19" customFormat="1" ht="15">
      <c r="A132" s="76" t="s">
        <v>6</v>
      </c>
      <c r="B132" s="11" t="s">
        <v>16</v>
      </c>
      <c r="C132" s="16"/>
      <c r="D132" s="17"/>
      <c r="E132" s="17"/>
      <c r="F132" s="65">
        <v>54</v>
      </c>
      <c r="G132" s="77">
        <v>54</v>
      </c>
      <c r="H132" s="18"/>
      <c r="I132" s="19" t="s">
        <v>30</v>
      </c>
      <c r="J132" s="19">
        <v>512173</v>
      </c>
      <c r="K132" s="20">
        <v>80.7</v>
      </c>
      <c r="P132" s="44"/>
      <c r="Q132" s="44"/>
      <c r="R132" s="44"/>
      <c r="S132" s="44"/>
      <c r="T132" s="44"/>
      <c r="U132" s="44"/>
    </row>
    <row r="133" spans="1:21" s="19" customFormat="1" ht="15">
      <c r="A133" s="76"/>
      <c r="B133" s="11"/>
      <c r="C133" s="16"/>
      <c r="D133" s="17"/>
      <c r="E133" s="17"/>
      <c r="F133" s="65"/>
      <c r="G133" s="77"/>
      <c r="H133" s="18"/>
      <c r="K133" s="20"/>
      <c r="P133" s="44"/>
      <c r="Q133" s="44"/>
      <c r="R133" s="44"/>
      <c r="S133" s="44"/>
      <c r="T133" s="44"/>
      <c r="U133" s="64"/>
    </row>
    <row r="134" spans="1:21" s="19" customFormat="1" ht="15">
      <c r="A134" s="86" t="s">
        <v>34</v>
      </c>
      <c r="B134" s="27"/>
      <c r="C134" s="16"/>
      <c r="D134" s="17"/>
      <c r="E134" s="17"/>
      <c r="F134" s="65"/>
      <c r="G134" s="77"/>
      <c r="H134" s="18"/>
      <c r="K134" s="20"/>
      <c r="P134" s="44"/>
      <c r="Q134" s="44"/>
      <c r="R134" s="44"/>
      <c r="S134" s="44"/>
      <c r="T134" s="44"/>
      <c r="U134" s="44"/>
    </row>
    <row r="135" spans="1:21" s="19" customFormat="1" ht="15">
      <c r="A135" s="76" t="s">
        <v>6</v>
      </c>
      <c r="B135" s="11" t="s">
        <v>17</v>
      </c>
      <c r="C135" s="16"/>
      <c r="D135" s="17"/>
      <c r="E135" s="17"/>
      <c r="F135" s="65">
        <v>14</v>
      </c>
      <c r="G135" s="77">
        <v>14</v>
      </c>
      <c r="H135" s="18"/>
      <c r="I135" s="19" t="s">
        <v>30</v>
      </c>
      <c r="J135" s="19">
        <v>531124</v>
      </c>
      <c r="K135" s="20">
        <v>21.789</v>
      </c>
      <c r="P135" s="44"/>
      <c r="Q135" s="44"/>
      <c r="R135" s="44"/>
      <c r="S135" s="44"/>
      <c r="T135" s="44"/>
      <c r="U135" s="44"/>
    </row>
    <row r="136" spans="1:21" ht="15">
      <c r="A136" s="86"/>
      <c r="B136" s="27"/>
      <c r="C136" s="16"/>
      <c r="D136" s="17"/>
      <c r="E136" s="17"/>
      <c r="F136" s="33"/>
      <c r="G136" s="78"/>
      <c r="P136" s="44"/>
      <c r="Q136" s="44"/>
      <c r="R136" s="44"/>
      <c r="S136" s="44"/>
      <c r="T136" s="44"/>
      <c r="U136" s="64"/>
    </row>
    <row r="137" spans="1:21" ht="15">
      <c r="A137" s="92"/>
      <c r="B137" s="50" t="s">
        <v>23</v>
      </c>
      <c r="C137" s="51"/>
      <c r="D137" s="51"/>
      <c r="E137" s="51"/>
      <c r="F137" s="68">
        <f>SUM(F131:F136)</f>
        <v>68</v>
      </c>
      <c r="G137" s="82">
        <v>68</v>
      </c>
      <c r="P137" s="44"/>
      <c r="Q137" s="44"/>
      <c r="R137" s="44"/>
      <c r="S137" s="44"/>
      <c r="T137" s="44"/>
      <c r="U137" s="56" t="e">
        <f>U133+U136+#REF!</f>
        <v>#REF!</v>
      </c>
    </row>
    <row r="138" spans="1:21" ht="12.75">
      <c r="A138" s="93"/>
      <c r="B138" s="1"/>
      <c r="C138" s="31"/>
      <c r="D138" s="31"/>
      <c r="E138" s="31"/>
      <c r="F138" s="45"/>
      <c r="G138" s="110"/>
      <c r="P138" s="44"/>
      <c r="Q138" s="44"/>
      <c r="R138" s="44"/>
      <c r="S138" s="44"/>
      <c r="T138" s="44"/>
      <c r="U138" s="44"/>
    </row>
    <row r="139" spans="1:21" ht="15">
      <c r="A139" s="85" t="s">
        <v>73</v>
      </c>
      <c r="B139" s="17"/>
      <c r="C139" s="17"/>
      <c r="D139" s="17"/>
      <c r="E139" s="17"/>
      <c r="F139" s="33"/>
      <c r="G139" s="95"/>
      <c r="P139" s="44"/>
      <c r="Q139" s="44"/>
      <c r="R139" s="60"/>
      <c r="S139" s="44"/>
      <c r="T139" s="44"/>
      <c r="U139" s="44"/>
    </row>
    <row r="140" spans="1:21" ht="15.75" thickBot="1">
      <c r="A140" s="96" t="s">
        <v>12</v>
      </c>
      <c r="B140" s="97">
        <v>27618</v>
      </c>
      <c r="C140" s="90" t="s">
        <v>13</v>
      </c>
      <c r="D140" s="91"/>
      <c r="E140" s="91"/>
      <c r="F140" s="98"/>
      <c r="G140" s="99"/>
      <c r="P140" s="44"/>
      <c r="Q140" s="44"/>
      <c r="R140" s="44"/>
      <c r="S140" s="44"/>
      <c r="T140" s="44"/>
      <c r="U140" s="44"/>
    </row>
    <row r="141" spans="1:21" ht="13.5" thickBot="1">
      <c r="A141" s="41"/>
      <c r="B141" s="21"/>
      <c r="C141" s="21"/>
      <c r="D141" s="21"/>
      <c r="E141" s="21"/>
      <c r="F141" s="38"/>
      <c r="G141" s="39"/>
      <c r="P141" s="44"/>
      <c r="Q141" s="44"/>
      <c r="R141" s="44"/>
      <c r="S141" s="44"/>
      <c r="T141" s="44"/>
      <c r="U141" s="44"/>
    </row>
    <row r="142" spans="1:21" ht="13.5" thickBot="1">
      <c r="A142" s="116" t="s">
        <v>76</v>
      </c>
      <c r="B142" s="117"/>
      <c r="C142" s="118"/>
      <c r="D142" s="118"/>
      <c r="E142" s="119"/>
      <c r="F142" s="120">
        <v>2475213</v>
      </c>
      <c r="G142" s="121" t="s">
        <v>13</v>
      </c>
      <c r="P142" s="44"/>
      <c r="Q142" s="44"/>
      <c r="R142" s="44"/>
      <c r="S142" s="44"/>
      <c r="T142" s="44"/>
      <c r="U142" s="44"/>
    </row>
    <row r="144" ht="12.75">
      <c r="B144" s="46"/>
    </row>
    <row r="145" ht="12.75">
      <c r="D145" s="46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300" verticalDpi="300" orientation="portrait" paperSize="9" scale="63" r:id="rId1"/>
  <headerFooter alignWithMargins="0">
    <oddFooter>&amp;C&amp;10Oldal &amp;P</oddFooter>
  </headerFooter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balzoedina</cp:lastModifiedBy>
  <cp:lastPrinted>2013-08-29T08:19:49Z</cp:lastPrinted>
  <dcterms:created xsi:type="dcterms:W3CDTF">2013-06-19T06:23:54Z</dcterms:created>
  <dcterms:modified xsi:type="dcterms:W3CDTF">2013-09-02T10:11:15Z</dcterms:modified>
  <cp:category/>
  <cp:version/>
  <cp:contentType/>
  <cp:contentStatus/>
</cp:coreProperties>
</file>